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C10" i="1" l="1"/>
  <c r="D18" i="1" l="1"/>
  <c r="C18" i="1"/>
  <c r="C5" i="1" l="1"/>
  <c r="D5" i="1"/>
  <c r="D10" i="1"/>
  <c r="E11" i="1"/>
  <c r="F11" i="1"/>
  <c r="E12" i="1"/>
  <c r="F12" i="1"/>
  <c r="E13" i="1"/>
  <c r="F13" i="1"/>
  <c r="E14" i="1"/>
  <c r="F14" i="1"/>
  <c r="E15" i="1"/>
  <c r="F15" i="1"/>
  <c r="E16" i="1"/>
  <c r="E19" i="1"/>
  <c r="E20" i="1"/>
  <c r="F20" i="1"/>
  <c r="E21" i="1"/>
  <c r="E22" i="1"/>
  <c r="F22" i="1"/>
  <c r="E23" i="1"/>
  <c r="F23" i="1"/>
  <c r="F5" i="1" l="1"/>
  <c r="E5" i="1"/>
  <c r="D17" i="1"/>
  <c r="D26" i="1" s="1"/>
  <c r="E18" i="1"/>
  <c r="F18" i="1"/>
  <c r="E10" i="1"/>
  <c r="F10" i="1"/>
  <c r="C17" i="1"/>
  <c r="C26" i="1" s="1"/>
  <c r="F26" i="1" l="1"/>
  <c r="F17" i="1"/>
  <c r="E17" i="1"/>
  <c r="E26" i="1" s="1"/>
</calcChain>
</file>

<file path=xl/sharedStrings.xml><?xml version="1.0" encoding="utf-8"?>
<sst xmlns="http://schemas.openxmlformats.org/spreadsheetml/2006/main" count="30" uniqueCount="30">
  <si>
    <t>Наименование доходов</t>
  </si>
  <si>
    <t>КБК</t>
  </si>
  <si>
    <t>план</t>
  </si>
  <si>
    <t>ОТК</t>
  </si>
  <si>
    <t>(+ -)</t>
  </si>
  <si>
    <t>% исп.</t>
  </si>
  <si>
    <t>НАЛОГОВЫЕ ДОХОДЫ</t>
  </si>
  <si>
    <t>Налог на доходы физических лиц</t>
  </si>
  <si>
    <t>Налоги на совокупный доход</t>
  </si>
  <si>
    <t>Государственная пошлина</t>
  </si>
  <si>
    <t>НЕНАЛОГОВЫЕ ДОХОДЫ</t>
  </si>
  <si>
    <t>Доходы от использования имущества, находящегося в государственной или муниципальной собственности</t>
  </si>
  <si>
    <t>Платежи за использование природных ресурсов</t>
  </si>
  <si>
    <t>Доходы от оказания платных услуг</t>
  </si>
  <si>
    <t>Доходы от продажи материальных и нематериальных активов</t>
  </si>
  <si>
    <t>Штрафные санкции, возмещение ущерба</t>
  </si>
  <si>
    <t>Прочие неналоговые доходы бюджета</t>
  </si>
  <si>
    <t>ИТОГО СОБСТВЕННЫХ ДОХОДОВ</t>
  </si>
  <si>
    <t>БЕЗВОЗМЕЗДНЫЕ ПОСТУПЛЕНИЯ</t>
  </si>
  <si>
    <t>Дотация</t>
  </si>
  <si>
    <t>Субсидии</t>
  </si>
  <si>
    <t>Субвенции</t>
  </si>
  <si>
    <t>Иные межбюджетные трансферты</t>
  </si>
  <si>
    <t>Возврат остатков субсидий, субвенций</t>
  </si>
  <si>
    <t>ВСЕГО ДОХОДОВ:</t>
  </si>
  <si>
    <t>ПРОЧИЕ БЕЗВОЗМЕЗДНЫЕ ПОСТ-Я</t>
  </si>
  <si>
    <t>факт</t>
  </si>
  <si>
    <t>НАЛОГИ НА ИМУЩЕСТВО</t>
  </si>
  <si>
    <t>Исполнение  бюджета  Чегемского муниципального района по доходам   за 1 кв. 2026 г.                           тыс.руб</t>
  </si>
  <si>
    <t>Приложение № 1  к решению Совета местного самоуправления Чегемского муниципального района от 30.06.2026 г. №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</si>
</sst>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0" fillId="0" borderId="0" xfId="0" applyNumberFormat="1"/>
    <xf numFmtId="165" fontId="0" fillId="0" borderId="0" xfId="0" applyNumberFormat="1"/>
    <xf numFmtId="164" fontId="4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9" fillId="0" borderId="0" xfId="0" applyFont="1" applyAlignment="1">
      <alignment vertical="top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Normal="100" workbookViewId="0">
      <selection activeCell="F1" sqref="F1"/>
    </sheetView>
  </sheetViews>
  <sheetFormatPr defaultRowHeight="15" x14ac:dyDescent="0.25"/>
  <cols>
    <col min="1" max="1" width="34.42578125" customWidth="1"/>
    <col min="2" max="2" width="40.7109375" hidden="1" customWidth="1"/>
    <col min="3" max="3" width="15.28515625" customWidth="1"/>
    <col min="4" max="4" width="17.5703125" customWidth="1"/>
    <col min="5" max="5" width="11.5703125" customWidth="1"/>
    <col min="6" max="6" width="20.140625" customWidth="1"/>
    <col min="10" max="10" width="14.5703125" customWidth="1"/>
    <col min="12" max="12" width="20.140625" customWidth="1"/>
  </cols>
  <sheetData>
    <row r="1" spans="1:14" ht="124.5" customHeight="1" x14ac:dyDescent="0.25">
      <c r="A1" s="21"/>
      <c r="B1" s="21"/>
      <c r="C1" s="21"/>
      <c r="D1" s="21"/>
      <c r="E1" s="21"/>
      <c r="F1" s="22" t="s">
        <v>29</v>
      </c>
      <c r="G1" s="20"/>
      <c r="H1" s="20"/>
      <c r="I1" s="20"/>
      <c r="J1" s="20"/>
      <c r="K1" s="20"/>
      <c r="L1" s="20"/>
      <c r="M1" s="20"/>
      <c r="N1" s="20"/>
    </row>
    <row r="2" spans="1:14" ht="57" customHeight="1" x14ac:dyDescent="0.25">
      <c r="A2" s="23" t="s">
        <v>28</v>
      </c>
      <c r="B2" s="23"/>
      <c r="C2" s="23"/>
      <c r="D2" s="23"/>
      <c r="E2" s="23"/>
      <c r="F2" s="23"/>
    </row>
    <row r="3" spans="1:14" ht="30.75" customHeight="1" x14ac:dyDescent="0.25">
      <c r="A3" s="28" t="s">
        <v>0</v>
      </c>
      <c r="B3" s="28" t="s">
        <v>1</v>
      </c>
      <c r="C3" s="28" t="s">
        <v>2</v>
      </c>
      <c r="D3" s="28" t="s">
        <v>26</v>
      </c>
      <c r="E3" s="19" t="s">
        <v>3</v>
      </c>
      <c r="F3" s="24" t="s">
        <v>5</v>
      </c>
    </row>
    <row r="4" spans="1:14" ht="15.75" x14ac:dyDescent="0.25">
      <c r="A4" s="28"/>
      <c r="B4" s="28"/>
      <c r="C4" s="28"/>
      <c r="D4" s="28"/>
      <c r="E4" s="19" t="s">
        <v>4</v>
      </c>
      <c r="F4" s="25"/>
    </row>
    <row r="5" spans="1:14" ht="33" customHeight="1" x14ac:dyDescent="0.25">
      <c r="A5" s="3" t="s">
        <v>6</v>
      </c>
      <c r="B5" s="3"/>
      <c r="C5" s="5">
        <f>C6+C7+C8+C9</f>
        <v>121967.79999999999</v>
      </c>
      <c r="D5" s="11">
        <f>D6+D7+D8+D9</f>
        <v>121411.61</v>
      </c>
      <c r="E5" s="5">
        <f t="shared" ref="E5:E23" si="0">D5-C5</f>
        <v>-556.18999999998778</v>
      </c>
      <c r="F5" s="11">
        <f>D5/C5*100</f>
        <v>99.543986199636308</v>
      </c>
    </row>
    <row r="6" spans="1:14" ht="29.25" customHeight="1" x14ac:dyDescent="0.25">
      <c r="A6" s="3" t="s">
        <v>7</v>
      </c>
      <c r="B6" s="2"/>
      <c r="C6" s="12">
        <v>109186</v>
      </c>
      <c r="D6" s="17">
        <v>111947.48</v>
      </c>
      <c r="E6" s="5">
        <f t="shared" si="0"/>
        <v>2761.4799999999959</v>
      </c>
      <c r="F6" s="11">
        <f>D6/C6*100</f>
        <v>102.52915208909567</v>
      </c>
      <c r="H6" s="16"/>
    </row>
    <row r="7" spans="1:14" ht="28.5" customHeight="1" x14ac:dyDescent="0.25">
      <c r="A7" s="3" t="s">
        <v>8</v>
      </c>
      <c r="B7" s="2"/>
      <c r="C7" s="12">
        <v>5774.4</v>
      </c>
      <c r="D7" s="17">
        <v>2241.88</v>
      </c>
      <c r="E7" s="5">
        <f t="shared" si="0"/>
        <v>-3532.5199999999995</v>
      </c>
      <c r="F7" s="11">
        <f>D7/C7*100</f>
        <v>38.824466611249662</v>
      </c>
    </row>
    <row r="8" spans="1:14" ht="25.5" customHeight="1" x14ac:dyDescent="0.25">
      <c r="A8" s="3" t="s">
        <v>9</v>
      </c>
      <c r="B8" s="2"/>
      <c r="C8" s="12">
        <v>7007.4</v>
      </c>
      <c r="D8" s="17">
        <v>7222.25</v>
      </c>
      <c r="E8" s="5">
        <f t="shared" si="0"/>
        <v>214.85000000000036</v>
      </c>
      <c r="F8" s="11">
        <f>D8/C8*100</f>
        <v>103.06604446727745</v>
      </c>
      <c r="H8" s="15"/>
    </row>
    <row r="9" spans="1:14" ht="15.75" x14ac:dyDescent="0.25">
      <c r="A9" s="8" t="s">
        <v>27</v>
      </c>
      <c r="B9" s="2"/>
      <c r="C9" s="7">
        <v>0</v>
      </c>
      <c r="D9" s="10"/>
      <c r="E9" s="5">
        <f t="shared" si="0"/>
        <v>0</v>
      </c>
      <c r="F9" s="11">
        <v>0</v>
      </c>
    </row>
    <row r="10" spans="1:14" ht="33" customHeight="1" x14ac:dyDescent="0.25">
      <c r="A10" s="3" t="s">
        <v>10</v>
      </c>
      <c r="B10" s="3"/>
      <c r="C10" s="5">
        <f>C11+C12+C13+C14+C15+C16</f>
        <v>33095.300000000003</v>
      </c>
      <c r="D10" s="5">
        <f>D16+D15+D14+D13+D12+D11</f>
        <v>26949.1</v>
      </c>
      <c r="E10" s="5">
        <f t="shared" si="0"/>
        <v>-6146.2000000000044</v>
      </c>
      <c r="F10" s="11">
        <f t="shared" ref="F10:F15" si="1">D10/C10*100</f>
        <v>81.428782938967146</v>
      </c>
    </row>
    <row r="11" spans="1:14" ht="63.75" customHeight="1" x14ac:dyDescent="0.25">
      <c r="A11" s="3" t="s">
        <v>11</v>
      </c>
      <c r="B11" s="2"/>
      <c r="C11" s="12">
        <v>23450.400000000001</v>
      </c>
      <c r="D11" s="14">
        <v>15388.4</v>
      </c>
      <c r="E11" s="5">
        <f t="shared" si="0"/>
        <v>-8062.0000000000018</v>
      </c>
      <c r="F11" s="11">
        <f t="shared" si="1"/>
        <v>65.621055504383719</v>
      </c>
    </row>
    <row r="12" spans="1:14" ht="33" customHeight="1" x14ac:dyDescent="0.25">
      <c r="A12" s="3" t="s">
        <v>12</v>
      </c>
      <c r="B12" s="2"/>
      <c r="C12" s="12">
        <v>427.4</v>
      </c>
      <c r="D12" s="14">
        <v>427.1</v>
      </c>
      <c r="E12" s="5">
        <f t="shared" si="0"/>
        <v>-0.29999999999995453</v>
      </c>
      <c r="F12" s="11">
        <f t="shared" si="1"/>
        <v>99.92980814225551</v>
      </c>
    </row>
    <row r="13" spans="1:14" ht="33" customHeight="1" x14ac:dyDescent="0.25">
      <c r="A13" s="3" t="s">
        <v>13</v>
      </c>
      <c r="B13" s="2"/>
      <c r="C13" s="12">
        <v>2203.1</v>
      </c>
      <c r="D13" s="14">
        <v>8806</v>
      </c>
      <c r="E13" s="5">
        <f t="shared" si="0"/>
        <v>6602.9</v>
      </c>
      <c r="F13" s="11">
        <f t="shared" si="1"/>
        <v>399.70950024964822</v>
      </c>
    </row>
    <row r="14" spans="1:14" ht="45" customHeight="1" x14ac:dyDescent="0.25">
      <c r="A14" s="3" t="s">
        <v>14</v>
      </c>
      <c r="B14" s="2"/>
      <c r="C14" s="12">
        <v>6183.7</v>
      </c>
      <c r="D14" s="14">
        <v>2095</v>
      </c>
      <c r="E14" s="5">
        <f t="shared" si="0"/>
        <v>-4088.7</v>
      </c>
      <c r="F14" s="11">
        <f t="shared" si="1"/>
        <v>33.879392596665426</v>
      </c>
    </row>
    <row r="15" spans="1:14" ht="33" customHeight="1" x14ac:dyDescent="0.25">
      <c r="A15" s="3" t="s">
        <v>15</v>
      </c>
      <c r="B15" s="2"/>
      <c r="C15" s="12">
        <v>830.7</v>
      </c>
      <c r="D15" s="14">
        <v>201.6</v>
      </c>
      <c r="E15" s="5">
        <f t="shared" si="0"/>
        <v>-629.1</v>
      </c>
      <c r="F15" s="11">
        <f t="shared" si="1"/>
        <v>24.268689057421451</v>
      </c>
    </row>
    <row r="16" spans="1:14" ht="33" customHeight="1" x14ac:dyDescent="0.25">
      <c r="A16" s="3" t="s">
        <v>16</v>
      </c>
      <c r="B16" s="2"/>
      <c r="C16" s="7">
        <v>0</v>
      </c>
      <c r="D16" s="12">
        <v>31</v>
      </c>
      <c r="E16" s="5">
        <f t="shared" si="0"/>
        <v>31</v>
      </c>
      <c r="F16" s="11"/>
    </row>
    <row r="17" spans="1:13" ht="33" customHeight="1" x14ac:dyDescent="0.25">
      <c r="A17" s="3" t="s">
        <v>17</v>
      </c>
      <c r="B17" s="4"/>
      <c r="C17" s="5">
        <f>C5+C10</f>
        <v>155063.09999999998</v>
      </c>
      <c r="D17" s="11">
        <f>D5+D10</f>
        <v>148360.71</v>
      </c>
      <c r="E17" s="5">
        <f t="shared" si="0"/>
        <v>-6702.3899999999849</v>
      </c>
      <c r="F17" s="11">
        <f>D17/C17*100</f>
        <v>95.67763703937301</v>
      </c>
    </row>
    <row r="18" spans="1:13" ht="33" customHeight="1" x14ac:dyDescent="0.25">
      <c r="A18" s="3" t="s">
        <v>18</v>
      </c>
      <c r="B18" s="2"/>
      <c r="C18" s="13">
        <f>C25+C24+C23+C22+C20+C19</f>
        <v>320269.30000000005</v>
      </c>
      <c r="D18" s="13">
        <f>D25+D24+D23+D22+D20+D19</f>
        <v>320269.30000000005</v>
      </c>
      <c r="E18" s="5">
        <f t="shared" si="0"/>
        <v>0</v>
      </c>
      <c r="F18" s="11">
        <f>D18/C18*100</f>
        <v>100</v>
      </c>
      <c r="M18" s="1"/>
    </row>
    <row r="19" spans="1:13" ht="21" customHeight="1" x14ac:dyDescent="0.25">
      <c r="A19" s="3" t="s">
        <v>19</v>
      </c>
      <c r="B19" s="3"/>
      <c r="C19" s="12">
        <v>0</v>
      </c>
      <c r="D19" s="6">
        <v>0</v>
      </c>
      <c r="E19" s="5">
        <f t="shared" si="0"/>
        <v>0</v>
      </c>
      <c r="F19" s="11"/>
      <c r="K19" s="1"/>
      <c r="M19" s="1"/>
    </row>
    <row r="20" spans="1:13" ht="0.75" hidden="1" customHeight="1" x14ac:dyDescent="0.25">
      <c r="A20" s="26" t="s">
        <v>20</v>
      </c>
      <c r="B20" s="26"/>
      <c r="C20" s="27">
        <v>40793.9</v>
      </c>
      <c r="D20" s="27">
        <v>40793.9</v>
      </c>
      <c r="E20" s="5">
        <f t="shared" si="0"/>
        <v>0</v>
      </c>
      <c r="F20" s="11">
        <f>D20/C20*100</f>
        <v>100</v>
      </c>
      <c r="M20" s="1"/>
    </row>
    <row r="21" spans="1:13" ht="22.5" customHeight="1" x14ac:dyDescent="0.25">
      <c r="A21" s="26"/>
      <c r="B21" s="26"/>
      <c r="C21" s="27"/>
      <c r="D21" s="27"/>
      <c r="E21" s="5">
        <f t="shared" si="0"/>
        <v>0</v>
      </c>
      <c r="F21" s="11">
        <v>100</v>
      </c>
      <c r="M21" s="1"/>
    </row>
    <row r="22" spans="1:13" ht="20.25" customHeight="1" x14ac:dyDescent="0.25">
      <c r="A22" s="3" t="s">
        <v>21</v>
      </c>
      <c r="B22" s="3"/>
      <c r="C22" s="14">
        <v>273448.7</v>
      </c>
      <c r="D22" s="18">
        <v>273448.7</v>
      </c>
      <c r="E22" s="5">
        <f t="shared" si="0"/>
        <v>0</v>
      </c>
      <c r="F22" s="11">
        <f>D22/C22*100</f>
        <v>100</v>
      </c>
      <c r="K22" s="1"/>
      <c r="L22" s="1"/>
      <c r="M22" s="1"/>
    </row>
    <row r="23" spans="1:13" ht="33" customHeight="1" x14ac:dyDescent="0.25">
      <c r="A23" s="3" t="s">
        <v>22</v>
      </c>
      <c r="B23" s="3"/>
      <c r="C23" s="12">
        <v>6026.7</v>
      </c>
      <c r="D23" s="12">
        <v>6026.7</v>
      </c>
      <c r="E23" s="5">
        <f t="shared" si="0"/>
        <v>0</v>
      </c>
      <c r="F23" s="11">
        <f>D23/C23*100</f>
        <v>100</v>
      </c>
      <c r="I23" s="1"/>
      <c r="K23" s="1"/>
      <c r="L23" s="1"/>
      <c r="M23" s="1"/>
    </row>
    <row r="24" spans="1:13" ht="33" customHeight="1" x14ac:dyDescent="0.25">
      <c r="A24" s="9" t="s">
        <v>25</v>
      </c>
      <c r="B24" s="2"/>
      <c r="C24" s="7"/>
      <c r="D24" s="7"/>
      <c r="E24" s="5">
        <v>0</v>
      </c>
      <c r="F24" s="11"/>
      <c r="I24" s="1"/>
      <c r="L24" s="1"/>
    </row>
    <row r="25" spans="1:13" ht="33" customHeight="1" x14ac:dyDescent="0.25">
      <c r="A25" s="3" t="s">
        <v>23</v>
      </c>
      <c r="B25" s="2"/>
      <c r="C25" s="7"/>
      <c r="D25" s="7"/>
      <c r="E25" s="5">
        <v>0</v>
      </c>
      <c r="F25" s="11"/>
      <c r="I25" s="1"/>
    </row>
    <row r="26" spans="1:13" ht="33" customHeight="1" x14ac:dyDescent="0.25">
      <c r="A26" s="5" t="s">
        <v>24</v>
      </c>
      <c r="B26" s="4"/>
      <c r="C26" s="11">
        <f>C17+C18</f>
        <v>475332.4</v>
      </c>
      <c r="D26" s="11">
        <f>D17+D18</f>
        <v>468630.01</v>
      </c>
      <c r="E26" s="11">
        <f t="shared" ref="E26" si="2">E17+E18-E25</f>
        <v>-6702.3899999999849</v>
      </c>
      <c r="F26" s="11">
        <f>D26/C26*100</f>
        <v>98.589957259383112</v>
      </c>
    </row>
  </sheetData>
  <mergeCells count="10">
    <mergeCell ref="A2:F2"/>
    <mergeCell ref="F3:F4"/>
    <mergeCell ref="A20:A21"/>
    <mergeCell ref="B20:B21"/>
    <mergeCell ref="C20:C21"/>
    <mergeCell ref="D20:D21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Зурьят</dc:creator>
  <cp:lastModifiedBy>Admin</cp:lastModifiedBy>
  <cp:lastPrinted>2026-04-22T11:58:11Z</cp:lastPrinted>
  <dcterms:created xsi:type="dcterms:W3CDTF">2016-07-20T11:25:22Z</dcterms:created>
  <dcterms:modified xsi:type="dcterms:W3CDTF">2026-07-02T07:12:25Z</dcterms:modified>
</cp:coreProperties>
</file>