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525" yWindow="1185" windowWidth="12750" windowHeight="11850"/>
  </bookViews>
  <sheets>
    <sheet name="Бюджет" sheetId="1" r:id="rId1"/>
  </sheets>
  <definedNames>
    <definedName name="_xlnm._FilterDatabase" localSheetId="0" hidden="1">Бюджет!$A$5:$F$228</definedName>
    <definedName name="APPT" localSheetId="0">Бюджет!$B$21</definedName>
    <definedName name="FIO" localSheetId="0">Бюджет!$F$21</definedName>
    <definedName name="LAST_CELL" localSheetId="0">Бюджет!$J$233</definedName>
    <definedName name="SIGN" localSheetId="0">Бюджет!$B$21:$H$23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G89" i="1"/>
  <c r="F6" i="1" l="1"/>
  <c r="G216" i="1"/>
  <c r="G209" i="1"/>
  <c r="E197" i="1"/>
  <c r="F197" i="1"/>
  <c r="H197" i="1"/>
  <c r="I197" i="1"/>
  <c r="G198" i="1"/>
  <c r="G180" i="1"/>
  <c r="G177" i="1"/>
  <c r="G178" i="1"/>
  <c r="G175" i="1"/>
  <c r="G176" i="1"/>
  <c r="G179" i="1"/>
  <c r="E148" i="1"/>
  <c r="G134" i="1"/>
  <c r="G133" i="1"/>
  <c r="G135" i="1"/>
  <c r="G46" i="1"/>
  <c r="G197" i="1" l="1"/>
  <c r="F7" i="1"/>
  <c r="G227" i="1" l="1"/>
  <c r="G228" i="1"/>
  <c r="G78" i="1"/>
  <c r="G76" i="1"/>
  <c r="F169" i="1"/>
  <c r="E169" i="1"/>
  <c r="F221" i="1"/>
  <c r="E221" i="1"/>
  <c r="F188" i="1"/>
  <c r="E188" i="1"/>
  <c r="F90" i="1"/>
  <c r="E90" i="1"/>
  <c r="H77" i="1"/>
  <c r="I77" i="1"/>
  <c r="F77" i="1"/>
  <c r="E77" i="1"/>
  <c r="F66" i="1"/>
  <c r="E66" i="1"/>
  <c r="F60" i="1"/>
  <c r="E60" i="1"/>
  <c r="E7" i="1"/>
  <c r="G90" i="1" l="1"/>
  <c r="G60" i="1"/>
  <c r="G169" i="1"/>
  <c r="G188" i="1"/>
  <c r="G66" i="1"/>
  <c r="G77" i="1"/>
  <c r="G221" i="1"/>
  <c r="G224" i="1"/>
  <c r="G225" i="1"/>
  <c r="G199" i="1"/>
  <c r="G189" i="1"/>
  <c r="G170" i="1"/>
  <c r="G171" i="1"/>
  <c r="G92" i="1"/>
  <c r="G93" i="1"/>
  <c r="G75" i="1"/>
  <c r="G72" i="1"/>
  <c r="G73" i="1"/>
  <c r="G74" i="1"/>
  <c r="G68" i="1"/>
  <c r="G69" i="1"/>
  <c r="G59" i="1"/>
  <c r="G61" i="1"/>
  <c r="G88" i="1" l="1"/>
  <c r="G213" i="1"/>
  <c r="G182" i="1" l="1"/>
  <c r="G161" i="1"/>
  <c r="G111" i="1"/>
  <c r="G107" i="1"/>
  <c r="G81" i="1"/>
  <c r="G80" i="1"/>
  <c r="G219" i="1" l="1"/>
  <c r="G222" i="1"/>
  <c r="G168" i="1"/>
  <c r="G155" i="1"/>
  <c r="G49" i="1"/>
  <c r="G32" i="1"/>
  <c r="G200" i="1" l="1"/>
  <c r="G172" i="1"/>
  <c r="G94" i="1"/>
  <c r="G70" i="1" l="1"/>
  <c r="G63" i="1"/>
  <c r="G22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G48" i="1"/>
  <c r="G50" i="1"/>
  <c r="G51" i="1"/>
  <c r="G52" i="1"/>
  <c r="G53" i="1"/>
  <c r="G54" i="1"/>
  <c r="G55" i="1"/>
  <c r="G56" i="1"/>
  <c r="G57" i="1"/>
  <c r="G58" i="1"/>
  <c r="G62" i="1"/>
  <c r="G64" i="1"/>
  <c r="G65" i="1"/>
  <c r="G67" i="1"/>
  <c r="G71" i="1"/>
  <c r="G79" i="1"/>
  <c r="G82" i="1"/>
  <c r="G83" i="1"/>
  <c r="G84" i="1"/>
  <c r="G85" i="1"/>
  <c r="G86" i="1"/>
  <c r="G87" i="1"/>
  <c r="G91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8" i="1"/>
  <c r="G109" i="1"/>
  <c r="G110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2" i="1"/>
  <c r="G153" i="1"/>
  <c r="G154" i="1"/>
  <c r="G156" i="1"/>
  <c r="G157" i="1"/>
  <c r="G158" i="1"/>
  <c r="G159" i="1"/>
  <c r="G160" i="1"/>
  <c r="G162" i="1"/>
  <c r="G163" i="1"/>
  <c r="G164" i="1"/>
  <c r="G165" i="1"/>
  <c r="G166" i="1"/>
  <c r="G167" i="1"/>
  <c r="G173" i="1"/>
  <c r="G174" i="1"/>
  <c r="G181" i="1"/>
  <c r="G183" i="1"/>
  <c r="G184" i="1"/>
  <c r="G185" i="1"/>
  <c r="G186" i="1"/>
  <c r="G187" i="1"/>
  <c r="G190" i="1"/>
  <c r="G191" i="1"/>
  <c r="G192" i="1"/>
  <c r="G193" i="1"/>
  <c r="G194" i="1"/>
  <c r="G195" i="1"/>
  <c r="G196" i="1"/>
  <c r="G201" i="1"/>
  <c r="G202" i="1"/>
  <c r="G203" i="1"/>
  <c r="G204" i="1"/>
  <c r="G205" i="1"/>
  <c r="G206" i="1"/>
  <c r="G208" i="1"/>
  <c r="G210" i="1"/>
  <c r="G211" i="1"/>
  <c r="G212" i="1"/>
  <c r="G214" i="1"/>
  <c r="G215" i="1"/>
  <c r="G217" i="1"/>
  <c r="G218" i="1"/>
  <c r="G220" i="1"/>
  <c r="G223" i="1"/>
  <c r="G8" i="1"/>
  <c r="G7" i="1" l="1"/>
  <c r="G6" i="1" l="1"/>
</calcChain>
</file>

<file path=xl/sharedStrings.xml><?xml version="1.0" encoding="utf-8"?>
<sst xmlns="http://schemas.openxmlformats.org/spreadsheetml/2006/main" count="882" uniqueCount="231">
  <si>
    <t>КФСР</t>
  </si>
  <si>
    <t>КЦСР</t>
  </si>
  <si>
    <t>Наименование КЦСР</t>
  </si>
  <si>
    <t>КВР</t>
  </si>
  <si>
    <t>0103</t>
  </si>
  <si>
    <t>9690090019</t>
  </si>
  <si>
    <t>Расходы на обеспечение функций государственных органов, в том числе территориальных органов</t>
  </si>
  <si>
    <t>121</t>
  </si>
  <si>
    <t>129</t>
  </si>
  <si>
    <t>0104</t>
  </si>
  <si>
    <t>7820090019</t>
  </si>
  <si>
    <t>122</t>
  </si>
  <si>
    <t>244</t>
  </si>
  <si>
    <t>851</t>
  </si>
  <si>
    <t>852</t>
  </si>
  <si>
    <t>853</t>
  </si>
  <si>
    <t>0106</t>
  </si>
  <si>
    <t>9390090019</t>
  </si>
  <si>
    <t>870</t>
  </si>
  <si>
    <t>0113</t>
  </si>
  <si>
    <t>1540199998</t>
  </si>
  <si>
    <t>Реализация мероприятий программы</t>
  </si>
  <si>
    <t>15Г0099998</t>
  </si>
  <si>
    <t>71000Н0730</t>
  </si>
  <si>
    <t>Осуществление выплат Почетным гражданам муниципальных образований</t>
  </si>
  <si>
    <t>330</t>
  </si>
  <si>
    <t>7710092794</t>
  </si>
  <si>
    <t>Взнос в Ассоциацию "Совет муниципальных образований КБР"</t>
  </si>
  <si>
    <t>9990059300</t>
  </si>
  <si>
    <t>9990071210</t>
  </si>
  <si>
    <t>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</si>
  <si>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0405</t>
  </si>
  <si>
    <t>0505</t>
  </si>
  <si>
    <t>0530190019</t>
  </si>
  <si>
    <t>0701</t>
  </si>
  <si>
    <t>111</t>
  </si>
  <si>
    <t>119</t>
  </si>
  <si>
    <t>Расходы на обеспечение деятельности (оказание услуг) муниципальных учреждений</t>
  </si>
  <si>
    <t>0702</t>
  </si>
  <si>
    <t>0220275190</t>
  </si>
  <si>
    <t>0220290059</t>
  </si>
  <si>
    <t>0703</t>
  </si>
  <si>
    <t>0240190059</t>
  </si>
  <si>
    <t>0705</t>
  </si>
  <si>
    <t>0707</t>
  </si>
  <si>
    <t>0240180070</t>
  </si>
  <si>
    <t>Мероприятия по профилактике незаконного потребления наркотических средств и психотропных веществ, наркомании</t>
  </si>
  <si>
    <t>02401М9400</t>
  </si>
  <si>
    <t>Профилактика безнадзорности и правонарушений несовершеннолетних</t>
  </si>
  <si>
    <t>4620192100</t>
  </si>
  <si>
    <t>Мероприятия в сфере реализации государственной национальной политики</t>
  </si>
  <si>
    <t>0709</t>
  </si>
  <si>
    <t>0801</t>
  </si>
  <si>
    <t>1110290059</t>
  </si>
  <si>
    <t>0804</t>
  </si>
  <si>
    <t>1001</t>
  </si>
  <si>
    <t>71000Н0600</t>
  </si>
  <si>
    <t>Выплата доплат к пенсиям лицам, замещавшим должность муниципальной службы</t>
  </si>
  <si>
    <t>312</t>
  </si>
  <si>
    <t>1004</t>
  </si>
  <si>
    <t>9990070090</t>
  </si>
  <si>
    <t>323</t>
  </si>
  <si>
    <t>9990070190</t>
  </si>
  <si>
    <t>99900F2600</t>
  </si>
  <si>
    <t>1006</t>
  </si>
  <si>
    <t>9990070100</t>
  </si>
  <si>
    <t>Содержание отделов опеки и попечительства</t>
  </si>
  <si>
    <t>9990070110</t>
  </si>
  <si>
    <t>Содержание комиссий по делам несовершеннолетних и защите их прав</t>
  </si>
  <si>
    <t>1310390059</t>
  </si>
  <si>
    <t>112</t>
  </si>
  <si>
    <t>113</t>
  </si>
  <si>
    <t>1103</t>
  </si>
  <si>
    <t>13201Н0440</t>
  </si>
  <si>
    <t>Стипендии Главы муниципального образования спортсменам, тренерам и иным специалистам спортивных сборных команд Российской Федерации по видам спорта, включенным в программы Олимпийских игр, Паралимпийских игр и Сурдлимпийских игр, чемпионам Олимпийских игр, Паралимпийских игр и Сурдлимпийских игр</t>
  </si>
  <si>
    <t>1105</t>
  </si>
  <si>
    <t>1202</t>
  </si>
  <si>
    <t>2320290059</t>
  </si>
  <si>
    <t>Дотации на выравнивание бюджетной обеспеченности поселений</t>
  </si>
  <si>
    <t>511</t>
  </si>
  <si>
    <t>Всего</t>
  </si>
  <si>
    <t>Общегосударственные вопросы</t>
  </si>
  <si>
    <t>% исполнения</t>
  </si>
  <si>
    <t>0105</t>
  </si>
  <si>
    <t>9090051200</t>
  </si>
  <si>
    <t>321</t>
  </si>
  <si>
    <t>313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</si>
  <si>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учебных пособий, средств обучения, игр, игрушек)</t>
  </si>
  <si>
    <t>25Ф0190019</t>
  </si>
  <si>
    <t>9990071220</t>
  </si>
  <si>
    <t>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полномочий по обращению с животными без владельцев</t>
  </si>
  <si>
    <t>242</t>
  </si>
  <si>
    <t>247</t>
  </si>
  <si>
    <t>0310</t>
  </si>
  <si>
    <t>0527570550</t>
  </si>
  <si>
    <t>39Б0170010</t>
  </si>
  <si>
    <t>Осуществление части полномочий по организации водоснабжения населения в пределах полномочий, установленных законодательством Российской Федерации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</si>
  <si>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</si>
  <si>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</si>
  <si>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0501</t>
  </si>
  <si>
    <t>243</t>
  </si>
  <si>
    <t>0220270130</t>
  </si>
  <si>
    <t>0220277110</t>
  </si>
  <si>
    <t>0220277120</t>
  </si>
  <si>
    <t>0220277210</t>
  </si>
  <si>
    <t>0220277220</t>
  </si>
  <si>
    <t>0220277300</t>
  </si>
  <si>
    <t>Субвенции бюджетам муниципальных образований на оплату труда основного административно-управленческого персонала образовательных организаций</t>
  </si>
  <si>
    <t>Субвенции бюджетам муниципальных образований на оплату труда административно-управленческого персонала (за исключением основного административно-управленческого персонала), учебно-вспомогательного персонала образовательных организаций</t>
  </si>
  <si>
    <t>Субвенции бюджетам муниципальных образований на оплату труда педагогических работников образовательных организаций</t>
  </si>
  <si>
    <t>Субвенции бюджетам муниципальных образований на оплату труда прочих педагогических работников образовательных организаций</t>
  </si>
  <si>
    <t>Субвенции бюджетам муниципальных образований на оплату труда младшего обслуживающего персонала образовательных организаций</t>
  </si>
  <si>
    <t>0220277400</t>
  </si>
  <si>
    <t>Субвенции бюджетам муниципальных образований на оплату труда за индивидуальное обучение на основании медицинского заключения на дому детей, имеющих ограниченные возможности здоровья, за индивидуальное и групповое обучение детей, находящихся на длительном лечении в детских больницах (клиниках) и детских отделениях больниц для взрослых</t>
  </si>
  <si>
    <t>0240170130</t>
  </si>
  <si>
    <t>0240177210</t>
  </si>
  <si>
    <t>План</t>
  </si>
  <si>
    <t>Расход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</si>
  <si>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</si>
  <si>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9620090011</t>
  </si>
  <si>
    <t>9690090011</t>
  </si>
  <si>
    <t>9690090020</t>
  </si>
  <si>
    <t>7810090011</t>
  </si>
  <si>
    <t>7820090011</t>
  </si>
  <si>
    <t>7820090020</t>
  </si>
  <si>
    <t>7820090071</t>
  </si>
  <si>
    <t>3920390011</t>
  </si>
  <si>
    <t>3920390020</t>
  </si>
  <si>
    <t>9390090011</t>
  </si>
  <si>
    <t>9390090020</t>
  </si>
  <si>
    <t>9990090011</t>
  </si>
  <si>
    <t>9990099999</t>
  </si>
  <si>
    <t>Расходы на выплаты по оплате труда муниципальных служащих (лиц, замещающих муниципальные должности)</t>
  </si>
  <si>
    <t>Расходы на обеспечение деятельности органов местного самоуправления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</si>
  <si>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</si>
  <si>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Финансовое обеспечение иных расходов органов местного самоуправления и муниципальных казенных учреждений</t>
  </si>
  <si>
    <t>1010390011</t>
  </si>
  <si>
    <t>1011290020</t>
  </si>
  <si>
    <t>25Ф0190011</t>
  </si>
  <si>
    <t>25Ф0190020</t>
  </si>
  <si>
    <t>3841290072</t>
  </si>
  <si>
    <t>0530190011</t>
  </si>
  <si>
    <t>0530190020</t>
  </si>
  <si>
    <t>Жилищно-коммунальные (коммунальные) услуги, взносы на капитальный ремонт общего имущества в многоквартирном доме по объектам, находящимся в муницпальной казне</t>
  </si>
  <si>
    <t>0220290071</t>
  </si>
  <si>
    <t>0240190071</t>
  </si>
  <si>
    <t>0240192151</t>
  </si>
  <si>
    <t>0250790071</t>
  </si>
  <si>
    <t>1140190011</t>
  </si>
  <si>
    <t>1140190020</t>
  </si>
  <si>
    <t>1310390071</t>
  </si>
  <si>
    <t>1340290011</t>
  </si>
  <si>
    <t>1340290020</t>
  </si>
  <si>
    <t>1340290071</t>
  </si>
  <si>
    <t>2320290071</t>
  </si>
  <si>
    <t>Жилищно-коммунальные (коммунальные) услуги, взносы на капитальный ремонт общего имущества в многоквартирном доме</t>
  </si>
  <si>
    <t>0250790020</t>
  </si>
  <si>
    <t>0250790011</t>
  </si>
  <si>
    <t>Осуществление переданных органам местного самоуправления в соответствии со статьёй 3 Закона КБР от 29.10.2003 года № 90-РЗ "Об осуществлении государственных полномочий на государственную регистрацию актов гражданского состояния в Кабардино-Балкарской Республике" полномочий Российской Федерации на государственную регистрацию актов гражданского состояния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</si>
  <si>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</si>
  <si>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Привлечение обучающихся к труду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</si>
  <si>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расходов на приобретение учебников и учебных пособий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</si>
  <si>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</si>
  <si>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>Проведение мероприятий по обеспечению антитеррористической защищенности объектов (территорий) в муниципальных учреждениях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</si>
  <si>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</t>
  </si>
  <si>
    <t>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</si>
  <si>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Расходы на поддержку отрасли культуры</t>
  </si>
  <si>
    <t>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</si>
  <si>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ежемесячного вознаграждения приемным родителям</t>
  </si>
  <si>
    <t>Выплата единовременного пособия при всех формах устройства детей, лишенных родительского попечения, в семью</t>
  </si>
  <si>
    <t>3920220540</t>
  </si>
  <si>
    <t>0220275180</t>
  </si>
  <si>
    <t>0220271270</t>
  </si>
  <si>
    <t>02401L3040</t>
  </si>
  <si>
    <t>0220270880</t>
  </si>
  <si>
    <t>0240772020</t>
  </si>
  <si>
    <t>11201L5190</t>
  </si>
  <si>
    <t>НАЦИОНАЛЬНАЯ ЭКОНОМИКА</t>
  </si>
  <si>
    <t>ЖИЛИЩНО-КОММУНАЛЬНОЕ ХОЗЯЙСТВО</t>
  </si>
  <si>
    <t>ОБРАЗОВАНИЕ</t>
  </si>
  <si>
    <t>СОЦИАЛЬНАЯ ПОЛИТИКА</t>
  </si>
  <si>
    <t>ФИЗИЧЕСКАЯ КУЛЬТУРА И СПОРТ</t>
  </si>
  <si>
    <t>СРЕДСТВА МАССОВОЙ ИНФОРМАЦИИ</t>
  </si>
  <si>
    <t>022Ю653030</t>
  </si>
  <si>
    <t>022Ю1А1160</t>
  </si>
  <si>
    <t>1310392151</t>
  </si>
  <si>
    <t>022Ю651790</t>
  </si>
  <si>
    <t>022Ю650500</t>
  </si>
  <si>
    <t>0502</t>
  </si>
  <si>
    <t>052И351540</t>
  </si>
  <si>
    <t>414</t>
  </si>
  <si>
    <t>Реализация мероприятий по модернизации коммунальной инфраструктуры</t>
  </si>
  <si>
    <t>02401Н0380</t>
  </si>
  <si>
    <t>Премии Главы местной администрации муниципального образования для поддержки талантливой молодежи</t>
  </si>
  <si>
    <t>831</t>
  </si>
  <si>
    <t>Реализация программы комплексного развития молодежной политики "Регион для молодых"</t>
  </si>
  <si>
    <t>0408</t>
  </si>
  <si>
    <t>8990690059</t>
  </si>
  <si>
    <t>0400</t>
  </si>
  <si>
    <t>0300</t>
  </si>
  <si>
    <t>0500</t>
  </si>
  <si>
    <t>0700</t>
  </si>
  <si>
    <t>0800</t>
  </si>
  <si>
    <t>1000</t>
  </si>
  <si>
    <t>1100</t>
  </si>
  <si>
    <t>1200</t>
  </si>
  <si>
    <t>НАЦИОНАЛЬНАЯ БЕЗОПАСНОСТЬ И ПРАВООХРАНИТЕЛЬНАЯ ДЕЯТЕЛЬНОСТЬ</t>
  </si>
  <si>
    <t>КУЛЬТУРА, КИНЕМАТОГРАФИЯ</t>
  </si>
  <si>
    <t>0100</t>
  </si>
  <si>
    <t>1400</t>
  </si>
  <si>
    <t xml:space="preserve">Приложение № 3 </t>
  </si>
  <si>
    <t xml:space="preserve">к решению Совета местного самоуправления Чегемского муниципального района </t>
  </si>
  <si>
    <t>3920390019</t>
  </si>
  <si>
    <t>0111</t>
  </si>
  <si>
    <t>10600Z0480</t>
  </si>
  <si>
    <t>022Ю457500</t>
  </si>
  <si>
    <t>022Ю151160</t>
  </si>
  <si>
    <t>1120171120</t>
  </si>
  <si>
    <t>11203L4670</t>
  </si>
  <si>
    <t>112Я554540</t>
  </si>
  <si>
    <t>0605</t>
  </si>
  <si>
    <t>123Ч1Z0690</t>
  </si>
  <si>
    <t>Осуществление выявления объектов накопленного вреда окружающей среде и организация ликвидации такого вреда применительно к территориям, расположенным в границах земельных участков, находящихся в собственности муниципального образования</t>
  </si>
  <si>
    <t>Резервный фонд Местной администрации</t>
  </si>
  <si>
    <t>организация и осуществление мероприятий по территориальной обороне и гражданской обороне, защите населения и территории муниципальных образований от чрезвычайных ситуаций природного и техногенного характера, включая поддержку в состоянии постоянной готовности к использованию систем оповещения населения об опасности, объектов гражданской обороны, создание и содержание в целях гражданской обороны запасов материально-технических, продовольственных, медицинских и иных средств</t>
  </si>
  <si>
    <t>Реализация мероприятий по модернизации школьных систем образования</t>
  </si>
  <si>
    <t>Обеспечение жителей поселения услугами организаций культуры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</si>
  <si>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</si>
  <si>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Создание модельных муниципальных библиотек</t>
  </si>
  <si>
    <t>Исполнение бюджета Чегемского муниципального района за первый квартал 2026 года по разделам и подразделам классификации расходов бюджетов (руб.)</t>
  </si>
  <si>
    <t xml:space="preserve">от 30.06.2026 г. №299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</si>
</sst>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"/>
    <numFmt numFmtId="165" formatCode="#,##0.0"/>
    <numFmt numFmtId="166" formatCode="0.0%"/>
  </numFmts>
  <fonts count="5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64" fontId="2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65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 applyAlignment="1">
      <alignment vertical="center"/>
    </xf>
    <xf numFmtId="166" fontId="3" fillId="2" borderId="1" xfId="0" applyNumberFormat="1" applyFont="1" applyFill="1" applyBorder="1" applyAlignment="1" applyProtection="1">
      <alignment horizontal="right" vertical="center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right" vertical="center"/>
    </xf>
    <xf numFmtId="1" fontId="2" fillId="2" borderId="0" xfId="0" applyNumberFormat="1" applyFont="1" applyFill="1" applyAlignment="1">
      <alignment vertical="center"/>
    </xf>
    <xf numFmtId="49" fontId="2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166" fontId="2" fillId="2" borderId="1" xfId="0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1" applyFont="1" applyFill="1" applyBorder="1" applyAlignment="1" applyProtection="1">
      <alignment horizontal="right" vertical="center"/>
    </xf>
    <xf numFmtId="0" fontId="3" fillId="2" borderId="0" xfId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228"/>
  <sheetViews>
    <sheetView showGridLines="0" tabSelected="1" zoomScale="90" zoomScaleNormal="90" workbookViewId="0">
      <selection activeCell="A3" sqref="A3:G3"/>
    </sheetView>
  </sheetViews>
  <sheetFormatPr defaultColWidth="11.140625" defaultRowHeight="15" x14ac:dyDescent="0.2"/>
  <cols>
    <col min="1" max="1" width="43.140625" style="9" customWidth="1"/>
    <col min="2" max="2" width="8.140625" style="1" customWidth="1"/>
    <col min="3" max="3" width="13.42578125" style="1" customWidth="1"/>
    <col min="4" max="4" width="5.42578125" style="1" bestFit="1" customWidth="1"/>
    <col min="5" max="5" width="12.140625" style="14" customWidth="1"/>
    <col min="6" max="6" width="12.7109375" style="14" customWidth="1"/>
    <col min="7" max="7" width="8.85546875" style="1" customWidth="1"/>
    <col min="8" max="8" width="0.42578125" style="1" hidden="1" customWidth="1"/>
    <col min="9" max="9" width="11.140625" style="1" hidden="1" customWidth="1"/>
    <col min="10" max="10" width="18.5703125" style="1" customWidth="1"/>
    <col min="11" max="16384" width="11.140625" style="1"/>
  </cols>
  <sheetData>
    <row r="1" spans="1:10" x14ac:dyDescent="0.2">
      <c r="A1" s="23" t="s">
        <v>210</v>
      </c>
      <c r="B1" s="23"/>
      <c r="C1" s="23"/>
      <c r="D1" s="23"/>
      <c r="E1" s="23"/>
      <c r="F1" s="23"/>
      <c r="G1" s="23"/>
    </row>
    <row r="2" spans="1:10" x14ac:dyDescent="0.2">
      <c r="A2" s="23" t="s">
        <v>211</v>
      </c>
      <c r="B2" s="23"/>
      <c r="C2" s="23"/>
      <c r="D2" s="23"/>
      <c r="E2" s="23"/>
      <c r="F2" s="23"/>
      <c r="G2" s="23"/>
    </row>
    <row r="3" spans="1:10" x14ac:dyDescent="0.2">
      <c r="A3" s="24" t="s">
        <v>230</v>
      </c>
      <c r="B3" s="23"/>
      <c r="C3" s="23"/>
      <c r="D3" s="23"/>
      <c r="E3" s="23"/>
      <c r="F3" s="23"/>
      <c r="G3" s="23"/>
    </row>
    <row r="4" spans="1:10" ht="42" customHeight="1" x14ac:dyDescent="0.2">
      <c r="A4" s="25" t="s">
        <v>229</v>
      </c>
      <c r="B4" s="26"/>
      <c r="C4" s="26"/>
      <c r="D4" s="26"/>
      <c r="E4" s="26"/>
      <c r="F4" s="26"/>
      <c r="G4" s="26"/>
      <c r="H4" s="26"/>
      <c r="I4" s="26"/>
      <c r="J4" s="2"/>
    </row>
    <row r="5" spans="1:10" ht="42.75" x14ac:dyDescent="0.2">
      <c r="A5" s="3" t="s">
        <v>2</v>
      </c>
      <c r="B5" s="3" t="s">
        <v>0</v>
      </c>
      <c r="C5" s="3" t="s">
        <v>1</v>
      </c>
      <c r="D5" s="3" t="s">
        <v>3</v>
      </c>
      <c r="E5" s="12" t="s">
        <v>116</v>
      </c>
      <c r="F5" s="12" t="s">
        <v>117</v>
      </c>
      <c r="G5" s="3" t="s">
        <v>82</v>
      </c>
    </row>
    <row r="6" spans="1:10" x14ac:dyDescent="0.2">
      <c r="A6" s="7" t="s">
        <v>80</v>
      </c>
      <c r="B6" s="4"/>
      <c r="C6" s="4"/>
      <c r="D6" s="4"/>
      <c r="E6" s="13">
        <f>E7+E60+E66+E77+E90+E169+E188+E197+E221+E228+E89</f>
        <v>542186581.85000014</v>
      </c>
      <c r="F6" s="13">
        <f>F7+F60+F66+F77+F90+F169+F188+F197+F221+F228</f>
        <v>480175723.39999992</v>
      </c>
      <c r="G6" s="11">
        <f>F6/E6</f>
        <v>0.88562819419393901</v>
      </c>
      <c r="J6" s="8"/>
    </row>
    <row r="7" spans="1:10" x14ac:dyDescent="0.2">
      <c r="A7" s="7" t="s">
        <v>81</v>
      </c>
      <c r="B7" s="4" t="s">
        <v>208</v>
      </c>
      <c r="C7" s="4"/>
      <c r="D7" s="4"/>
      <c r="E7" s="13">
        <f>SUM(E8:E59)</f>
        <v>49462310</v>
      </c>
      <c r="F7" s="13">
        <f>SUM(F8:F59)</f>
        <v>24583895.799999997</v>
      </c>
      <c r="G7" s="11">
        <f t="shared" ref="G7" si="0">F7/E7</f>
        <v>0.49702279978432057</v>
      </c>
      <c r="J7" s="8"/>
    </row>
    <row r="8" spans="1:10" ht="45" x14ac:dyDescent="0.2">
      <c r="A8" s="5" t="s">
        <v>132</v>
      </c>
      <c r="B8" s="16" t="s">
        <v>4</v>
      </c>
      <c r="C8" s="16" t="s">
        <v>119</v>
      </c>
      <c r="D8" s="16" t="s">
        <v>7</v>
      </c>
      <c r="E8" s="17">
        <v>482290.5</v>
      </c>
      <c r="F8" s="17">
        <v>442469.3</v>
      </c>
      <c r="G8" s="20">
        <f>F8/E8</f>
        <v>0.91743316528109098</v>
      </c>
    </row>
    <row r="9" spans="1:10" ht="45" x14ac:dyDescent="0.2">
      <c r="A9" s="5" t="s">
        <v>132</v>
      </c>
      <c r="B9" s="16" t="s">
        <v>4</v>
      </c>
      <c r="C9" s="16" t="s">
        <v>119</v>
      </c>
      <c r="D9" s="16" t="s">
        <v>11</v>
      </c>
      <c r="E9" s="17">
        <v>9000</v>
      </c>
      <c r="F9" s="17">
        <v>9000</v>
      </c>
      <c r="G9" s="20">
        <f t="shared" ref="G9:G68" si="1">F9/E9</f>
        <v>1</v>
      </c>
    </row>
    <row r="10" spans="1:10" ht="45" x14ac:dyDescent="0.2">
      <c r="A10" s="5" t="s">
        <v>132</v>
      </c>
      <c r="B10" s="16" t="s">
        <v>4</v>
      </c>
      <c r="C10" s="16" t="s">
        <v>119</v>
      </c>
      <c r="D10" s="16" t="s">
        <v>8</v>
      </c>
      <c r="E10" s="17">
        <v>145651.75</v>
      </c>
      <c r="F10" s="17">
        <v>84667.8</v>
      </c>
      <c r="G10" s="20">
        <f t="shared" si="1"/>
        <v>0.58130300528486611</v>
      </c>
    </row>
    <row r="11" spans="1:10" ht="45" x14ac:dyDescent="0.2">
      <c r="A11" s="5" t="s">
        <v>132</v>
      </c>
      <c r="B11" s="16" t="s">
        <v>4</v>
      </c>
      <c r="C11" s="16" t="s">
        <v>120</v>
      </c>
      <c r="D11" s="16" t="s">
        <v>7</v>
      </c>
      <c r="E11" s="17">
        <v>462252.25</v>
      </c>
      <c r="F11" s="17">
        <v>379365.7</v>
      </c>
      <c r="G11" s="20">
        <f t="shared" si="1"/>
        <v>0.82068978571764661</v>
      </c>
    </row>
    <row r="12" spans="1:10" ht="45" x14ac:dyDescent="0.2">
      <c r="A12" s="5" t="s">
        <v>132</v>
      </c>
      <c r="B12" s="16" t="s">
        <v>4</v>
      </c>
      <c r="C12" s="16" t="s">
        <v>120</v>
      </c>
      <c r="D12" s="16" t="s">
        <v>11</v>
      </c>
      <c r="E12" s="17">
        <v>9000</v>
      </c>
      <c r="F12" s="17">
        <v>8400</v>
      </c>
      <c r="G12" s="20">
        <f t="shared" si="1"/>
        <v>0.93333333333333335</v>
      </c>
    </row>
    <row r="13" spans="1:10" ht="45" x14ac:dyDescent="0.2">
      <c r="A13" s="5" t="s">
        <v>132</v>
      </c>
      <c r="B13" s="16" t="s">
        <v>4</v>
      </c>
      <c r="C13" s="16" t="s">
        <v>120</v>
      </c>
      <c r="D13" s="16" t="s">
        <v>8</v>
      </c>
      <c r="E13" s="17">
        <v>139600.25</v>
      </c>
      <c r="F13" s="17">
        <v>77997.899999999994</v>
      </c>
      <c r="G13" s="20">
        <f t="shared" si="1"/>
        <v>0.5587232114555668</v>
      </c>
    </row>
    <row r="14" spans="1:10" ht="45" x14ac:dyDescent="0.2">
      <c r="A14" s="5" t="s">
        <v>6</v>
      </c>
      <c r="B14" s="16" t="s">
        <v>4</v>
      </c>
      <c r="C14" s="16" t="s">
        <v>5</v>
      </c>
      <c r="D14" s="16" t="s">
        <v>12</v>
      </c>
      <c r="E14" s="17">
        <v>3500</v>
      </c>
      <c r="F14" s="17">
        <v>0</v>
      </c>
      <c r="G14" s="20">
        <f t="shared" si="1"/>
        <v>0</v>
      </c>
    </row>
    <row r="15" spans="1:10" ht="30" x14ac:dyDescent="0.2">
      <c r="A15" s="5" t="s">
        <v>133</v>
      </c>
      <c r="B15" s="16" t="s">
        <v>4</v>
      </c>
      <c r="C15" s="16" t="s">
        <v>121</v>
      </c>
      <c r="D15" s="16" t="s">
        <v>12</v>
      </c>
      <c r="E15" s="17">
        <v>193615</v>
      </c>
      <c r="F15" s="17">
        <v>163090</v>
      </c>
      <c r="G15" s="20">
        <f t="shared" si="1"/>
        <v>0.84234176071068878</v>
      </c>
    </row>
    <row r="16" spans="1:10" ht="45" x14ac:dyDescent="0.2">
      <c r="A16" s="5" t="s">
        <v>132</v>
      </c>
      <c r="B16" s="16" t="s">
        <v>9</v>
      </c>
      <c r="C16" s="16" t="s">
        <v>122</v>
      </c>
      <c r="D16" s="16" t="s">
        <v>7</v>
      </c>
      <c r="E16" s="17">
        <v>3037550.5</v>
      </c>
      <c r="F16" s="17">
        <v>2579008.7000000002</v>
      </c>
      <c r="G16" s="20">
        <f t="shared" si="1"/>
        <v>0.8490422463758216</v>
      </c>
    </row>
    <row r="17" spans="1:7" ht="45" x14ac:dyDescent="0.2">
      <c r="A17" s="5" t="s">
        <v>132</v>
      </c>
      <c r="B17" s="16" t="s">
        <v>9</v>
      </c>
      <c r="C17" s="16" t="s">
        <v>122</v>
      </c>
      <c r="D17" s="16" t="s">
        <v>11</v>
      </c>
      <c r="E17" s="17">
        <v>55440</v>
      </c>
      <c r="F17" s="17">
        <v>0</v>
      </c>
      <c r="G17" s="20">
        <f t="shared" si="1"/>
        <v>0</v>
      </c>
    </row>
    <row r="18" spans="1:7" ht="45" x14ac:dyDescent="0.2">
      <c r="A18" s="5" t="s">
        <v>132</v>
      </c>
      <c r="B18" s="16" t="s">
        <v>9</v>
      </c>
      <c r="C18" s="16" t="s">
        <v>122</v>
      </c>
      <c r="D18" s="16" t="s">
        <v>8</v>
      </c>
      <c r="E18" s="17">
        <v>917340.5</v>
      </c>
      <c r="F18" s="17">
        <v>524581.69999999995</v>
      </c>
      <c r="G18" s="20">
        <f t="shared" si="1"/>
        <v>0.57185058328941107</v>
      </c>
    </row>
    <row r="19" spans="1:7" ht="45" x14ac:dyDescent="0.2">
      <c r="A19" s="5" t="s">
        <v>132</v>
      </c>
      <c r="B19" s="16" t="s">
        <v>9</v>
      </c>
      <c r="C19" s="16" t="s">
        <v>123</v>
      </c>
      <c r="D19" s="16" t="s">
        <v>7</v>
      </c>
      <c r="E19" s="17">
        <v>9026265.25</v>
      </c>
      <c r="F19" s="17">
        <v>7413970.5999999996</v>
      </c>
      <c r="G19" s="20">
        <f t="shared" si="1"/>
        <v>0.82137743514683437</v>
      </c>
    </row>
    <row r="20" spans="1:7" ht="45" x14ac:dyDescent="0.2">
      <c r="A20" s="5" t="s">
        <v>132</v>
      </c>
      <c r="B20" s="16" t="s">
        <v>9</v>
      </c>
      <c r="C20" s="16" t="s">
        <v>123</v>
      </c>
      <c r="D20" s="16" t="s">
        <v>11</v>
      </c>
      <c r="E20" s="17">
        <v>71640</v>
      </c>
      <c r="F20" s="17">
        <v>7200</v>
      </c>
      <c r="G20" s="20">
        <f t="shared" si="1"/>
        <v>0.10050251256281408</v>
      </c>
    </row>
    <row r="21" spans="1:7" ht="45" x14ac:dyDescent="0.2">
      <c r="A21" s="5" t="s">
        <v>132</v>
      </c>
      <c r="B21" s="16" t="s">
        <v>9</v>
      </c>
      <c r="C21" s="16" t="s">
        <v>123</v>
      </c>
      <c r="D21" s="16" t="s">
        <v>8</v>
      </c>
      <c r="E21" s="17">
        <v>2725932</v>
      </c>
      <c r="F21" s="17">
        <v>1463224.1</v>
      </c>
      <c r="G21" s="20">
        <f t="shared" si="1"/>
        <v>0.53677938407854642</v>
      </c>
    </row>
    <row r="22" spans="1:7" ht="45" x14ac:dyDescent="0.2">
      <c r="A22" s="5" t="s">
        <v>6</v>
      </c>
      <c r="B22" s="16" t="s">
        <v>9</v>
      </c>
      <c r="C22" s="16" t="s">
        <v>10</v>
      </c>
      <c r="D22" s="16" t="s">
        <v>12</v>
      </c>
      <c r="E22" s="17">
        <v>43750</v>
      </c>
      <c r="F22" s="17">
        <v>0</v>
      </c>
      <c r="G22" s="20">
        <f t="shared" si="1"/>
        <v>0</v>
      </c>
    </row>
    <row r="23" spans="1:7" ht="30" x14ac:dyDescent="0.2">
      <c r="A23" s="5" t="s">
        <v>133</v>
      </c>
      <c r="B23" s="16" t="s">
        <v>9</v>
      </c>
      <c r="C23" s="16" t="s">
        <v>124</v>
      </c>
      <c r="D23" s="16" t="s">
        <v>7</v>
      </c>
      <c r="E23" s="17">
        <v>1705511.25</v>
      </c>
      <c r="F23" s="17">
        <v>1385216.1</v>
      </c>
      <c r="G23" s="20">
        <f t="shared" si="1"/>
        <v>0.81219991952559689</v>
      </c>
    </row>
    <row r="24" spans="1:7" ht="30" x14ac:dyDescent="0.2">
      <c r="A24" s="5" t="s">
        <v>133</v>
      </c>
      <c r="B24" s="16" t="s">
        <v>9</v>
      </c>
      <c r="C24" s="16" t="s">
        <v>124</v>
      </c>
      <c r="D24" s="16" t="s">
        <v>11</v>
      </c>
      <c r="E24" s="17">
        <v>12720</v>
      </c>
      <c r="F24" s="17">
        <v>0</v>
      </c>
      <c r="G24" s="20">
        <f t="shared" si="1"/>
        <v>0</v>
      </c>
    </row>
    <row r="25" spans="1:7" ht="30" x14ac:dyDescent="0.2">
      <c r="A25" s="5" t="s">
        <v>133</v>
      </c>
      <c r="B25" s="16" t="s">
        <v>9</v>
      </c>
      <c r="C25" s="16" t="s">
        <v>124</v>
      </c>
      <c r="D25" s="16" t="s">
        <v>8</v>
      </c>
      <c r="E25" s="17">
        <v>515064.5</v>
      </c>
      <c r="F25" s="17">
        <v>284447.7</v>
      </c>
      <c r="G25" s="20">
        <f t="shared" si="1"/>
        <v>0.55225646496700898</v>
      </c>
    </row>
    <row r="26" spans="1:7" ht="30" x14ac:dyDescent="0.2">
      <c r="A26" s="5" t="s">
        <v>133</v>
      </c>
      <c r="B26" s="16" t="s">
        <v>9</v>
      </c>
      <c r="C26" s="16" t="s">
        <v>124</v>
      </c>
      <c r="D26" s="16" t="s">
        <v>91</v>
      </c>
      <c r="E26" s="17">
        <v>365000</v>
      </c>
      <c r="F26" s="17">
        <v>327953.90000000002</v>
      </c>
      <c r="G26" s="20">
        <f t="shared" si="1"/>
        <v>0.89850383561643843</v>
      </c>
    </row>
    <row r="27" spans="1:7" ht="30" x14ac:dyDescent="0.2">
      <c r="A27" s="5" t="s">
        <v>133</v>
      </c>
      <c r="B27" s="16" t="s">
        <v>9</v>
      </c>
      <c r="C27" s="16" t="s">
        <v>124</v>
      </c>
      <c r="D27" s="16" t="s">
        <v>12</v>
      </c>
      <c r="E27" s="17">
        <v>1570771.25</v>
      </c>
      <c r="F27" s="17">
        <v>894996.1</v>
      </c>
      <c r="G27" s="20">
        <f t="shared" si="1"/>
        <v>0.56978130965918816</v>
      </c>
    </row>
    <row r="28" spans="1:7" ht="30" x14ac:dyDescent="0.2">
      <c r="A28" s="5" t="s">
        <v>133</v>
      </c>
      <c r="B28" s="16" t="s">
        <v>9</v>
      </c>
      <c r="C28" s="16" t="s">
        <v>124</v>
      </c>
      <c r="D28" s="16" t="s">
        <v>13</v>
      </c>
      <c r="E28" s="17">
        <v>132948.75</v>
      </c>
      <c r="F28" s="17">
        <v>132946</v>
      </c>
      <c r="G28" s="20">
        <f t="shared" si="1"/>
        <v>0.99997931533767714</v>
      </c>
    </row>
    <row r="29" spans="1:7" ht="30" x14ac:dyDescent="0.2">
      <c r="A29" s="5" t="s">
        <v>133</v>
      </c>
      <c r="B29" s="16" t="s">
        <v>9</v>
      </c>
      <c r="C29" s="16" t="s">
        <v>124</v>
      </c>
      <c r="D29" s="16" t="s">
        <v>14</v>
      </c>
      <c r="E29" s="17">
        <v>5367.75</v>
      </c>
      <c r="F29" s="17">
        <v>5415.8</v>
      </c>
      <c r="G29" s="20">
        <f t="shared" si="1"/>
        <v>1.0089516091472219</v>
      </c>
    </row>
    <row r="30" spans="1:7" ht="45" x14ac:dyDescent="0.2">
      <c r="A30" s="5" t="s">
        <v>155</v>
      </c>
      <c r="B30" s="16" t="s">
        <v>9</v>
      </c>
      <c r="C30" s="16" t="s">
        <v>125</v>
      </c>
      <c r="D30" s="16" t="s">
        <v>12</v>
      </c>
      <c r="E30" s="17">
        <v>10449.75</v>
      </c>
      <c r="F30" s="17">
        <v>0</v>
      </c>
      <c r="G30" s="20">
        <f t="shared" si="1"/>
        <v>0</v>
      </c>
    </row>
    <row r="31" spans="1:7" ht="45" x14ac:dyDescent="0.2">
      <c r="A31" s="5" t="s">
        <v>155</v>
      </c>
      <c r="B31" s="16" t="s">
        <v>9</v>
      </c>
      <c r="C31" s="16" t="s">
        <v>125</v>
      </c>
      <c r="D31" s="16" t="s">
        <v>92</v>
      </c>
      <c r="E31" s="17">
        <v>449250</v>
      </c>
      <c r="F31" s="17">
        <v>588748.69999999995</v>
      </c>
      <c r="G31" s="20">
        <f t="shared" si="1"/>
        <v>1.310514635503617</v>
      </c>
    </row>
    <row r="32" spans="1:7" ht="60" x14ac:dyDescent="0.2">
      <c r="A32" s="5" t="s">
        <v>134</v>
      </c>
      <c r="B32" s="16" t="s">
        <v>83</v>
      </c>
      <c r="C32" s="16" t="s">
        <v>84</v>
      </c>
      <c r="D32" s="16" t="s">
        <v>12</v>
      </c>
      <c r="E32" s="17">
        <v>7128.75</v>
      </c>
      <c r="F32" s="17"/>
      <c r="G32" s="20">
        <f t="shared" si="1"/>
        <v>0</v>
      </c>
    </row>
    <row r="33" spans="1:7" ht="45" x14ac:dyDescent="0.2">
      <c r="A33" s="5" t="s">
        <v>132</v>
      </c>
      <c r="B33" s="16" t="s">
        <v>16</v>
      </c>
      <c r="C33" s="16" t="s">
        <v>126</v>
      </c>
      <c r="D33" s="16" t="s">
        <v>7</v>
      </c>
      <c r="E33" s="17">
        <v>3124398.9</v>
      </c>
      <c r="F33" s="17">
        <v>2696348</v>
      </c>
      <c r="G33" s="20">
        <f t="shared" si="1"/>
        <v>0.86299735926804999</v>
      </c>
    </row>
    <row r="34" spans="1:7" ht="45" x14ac:dyDescent="0.2">
      <c r="A34" s="5" t="s">
        <v>132</v>
      </c>
      <c r="B34" s="16" t="s">
        <v>16</v>
      </c>
      <c r="C34" s="16" t="s">
        <v>126</v>
      </c>
      <c r="D34" s="16" t="s">
        <v>11</v>
      </c>
      <c r="E34" s="17">
        <v>14400</v>
      </c>
      <c r="F34" s="17">
        <v>14400</v>
      </c>
      <c r="G34" s="20">
        <f t="shared" si="1"/>
        <v>1</v>
      </c>
    </row>
    <row r="35" spans="1:7" ht="45" x14ac:dyDescent="0.2">
      <c r="A35" s="5" t="s">
        <v>132</v>
      </c>
      <c r="B35" s="16" t="s">
        <v>16</v>
      </c>
      <c r="C35" s="16" t="s">
        <v>126</v>
      </c>
      <c r="D35" s="16" t="s">
        <v>8</v>
      </c>
      <c r="E35" s="17">
        <v>943568.35</v>
      </c>
      <c r="F35" s="17">
        <v>570143</v>
      </c>
      <c r="G35" s="20">
        <f t="shared" si="1"/>
        <v>0.60424133556408499</v>
      </c>
    </row>
    <row r="36" spans="1:7" ht="45" x14ac:dyDescent="0.2">
      <c r="A36" s="5" t="s">
        <v>132</v>
      </c>
      <c r="B36" s="16" t="s">
        <v>16</v>
      </c>
      <c r="C36" s="16" t="s">
        <v>212</v>
      </c>
      <c r="D36" s="16" t="s">
        <v>12</v>
      </c>
      <c r="E36" s="17">
        <v>21900</v>
      </c>
      <c r="F36" s="17">
        <v>43750</v>
      </c>
      <c r="G36" s="20">
        <f t="shared" si="1"/>
        <v>1.9977168949771689</v>
      </c>
    </row>
    <row r="37" spans="1:7" ht="30" x14ac:dyDescent="0.2">
      <c r="A37" s="5" t="s">
        <v>133</v>
      </c>
      <c r="B37" s="16" t="s">
        <v>16</v>
      </c>
      <c r="C37" s="16" t="s">
        <v>127</v>
      </c>
      <c r="D37" s="16" t="s">
        <v>91</v>
      </c>
      <c r="E37" s="17">
        <v>71250</v>
      </c>
      <c r="F37" s="17">
        <v>39541.9</v>
      </c>
      <c r="G37" s="20">
        <f t="shared" si="1"/>
        <v>0.55497403508771936</v>
      </c>
    </row>
    <row r="38" spans="1:7" ht="30" x14ac:dyDescent="0.2">
      <c r="A38" s="5" t="s">
        <v>133</v>
      </c>
      <c r="B38" s="16" t="s">
        <v>16</v>
      </c>
      <c r="C38" s="16" t="s">
        <v>127</v>
      </c>
      <c r="D38" s="16" t="s">
        <v>12</v>
      </c>
      <c r="E38" s="17">
        <v>250950</v>
      </c>
      <c r="F38" s="17">
        <v>30894</v>
      </c>
      <c r="G38" s="20">
        <f t="shared" si="1"/>
        <v>0.12310818888224746</v>
      </c>
    </row>
    <row r="39" spans="1:7" ht="30" x14ac:dyDescent="0.2">
      <c r="A39" s="5" t="s">
        <v>133</v>
      </c>
      <c r="B39" s="16" t="s">
        <v>16</v>
      </c>
      <c r="C39" s="16" t="s">
        <v>127</v>
      </c>
      <c r="D39" s="16" t="s">
        <v>13</v>
      </c>
      <c r="E39" s="17">
        <v>6250</v>
      </c>
      <c r="F39" s="17">
        <v>0</v>
      </c>
      <c r="G39" s="20">
        <f t="shared" si="1"/>
        <v>0</v>
      </c>
    </row>
    <row r="40" spans="1:7" ht="45" x14ac:dyDescent="0.2">
      <c r="A40" s="5" t="s">
        <v>132</v>
      </c>
      <c r="B40" s="16" t="s">
        <v>16</v>
      </c>
      <c r="C40" s="16" t="s">
        <v>128</v>
      </c>
      <c r="D40" s="16" t="s">
        <v>7</v>
      </c>
      <c r="E40" s="17">
        <v>1098626.75</v>
      </c>
      <c r="F40" s="17">
        <v>978258</v>
      </c>
      <c r="G40" s="20">
        <f t="shared" si="1"/>
        <v>0.89043708429637269</v>
      </c>
    </row>
    <row r="41" spans="1:7" ht="45" x14ac:dyDescent="0.2">
      <c r="A41" s="5" t="s">
        <v>132</v>
      </c>
      <c r="B41" s="16" t="s">
        <v>16</v>
      </c>
      <c r="C41" s="16" t="s">
        <v>128</v>
      </c>
      <c r="D41" s="16" t="s">
        <v>11</v>
      </c>
      <c r="E41" s="17">
        <v>35450</v>
      </c>
      <c r="F41" s="17">
        <v>16200</v>
      </c>
      <c r="G41" s="20">
        <f t="shared" si="1"/>
        <v>0.45698166431593795</v>
      </c>
    </row>
    <row r="42" spans="1:7" ht="45" x14ac:dyDescent="0.2">
      <c r="A42" s="5" t="s">
        <v>132</v>
      </c>
      <c r="B42" s="16" t="s">
        <v>16</v>
      </c>
      <c r="C42" s="16" t="s">
        <v>128</v>
      </c>
      <c r="D42" s="16" t="s">
        <v>8</v>
      </c>
      <c r="E42" s="17">
        <v>331785.25</v>
      </c>
      <c r="F42" s="17">
        <v>191008.6</v>
      </c>
      <c r="G42" s="20">
        <f t="shared" si="1"/>
        <v>0.57569949236742746</v>
      </c>
    </row>
    <row r="43" spans="1:7" ht="45" x14ac:dyDescent="0.2">
      <c r="A43" s="5" t="s">
        <v>6</v>
      </c>
      <c r="B43" s="16" t="s">
        <v>16</v>
      </c>
      <c r="C43" s="16" t="s">
        <v>17</v>
      </c>
      <c r="D43" s="16" t="s">
        <v>12</v>
      </c>
      <c r="E43" s="17">
        <v>2187.5</v>
      </c>
      <c r="F43" s="17">
        <v>0</v>
      </c>
      <c r="G43" s="20">
        <f t="shared" si="1"/>
        <v>0</v>
      </c>
    </row>
    <row r="44" spans="1:7" ht="30" x14ac:dyDescent="0.2">
      <c r="A44" s="5" t="s">
        <v>133</v>
      </c>
      <c r="B44" s="16" t="s">
        <v>16</v>
      </c>
      <c r="C44" s="16" t="s">
        <v>129</v>
      </c>
      <c r="D44" s="16" t="s">
        <v>12</v>
      </c>
      <c r="E44" s="17">
        <v>10355</v>
      </c>
      <c r="F44" s="17">
        <v>0</v>
      </c>
      <c r="G44" s="20">
        <f t="shared" si="1"/>
        <v>0</v>
      </c>
    </row>
    <row r="45" spans="1:7" ht="30" x14ac:dyDescent="0.2">
      <c r="A45" s="5" t="s">
        <v>133</v>
      </c>
      <c r="B45" s="16" t="s">
        <v>16</v>
      </c>
      <c r="C45" s="16" t="s">
        <v>129</v>
      </c>
      <c r="D45" s="16" t="s">
        <v>15</v>
      </c>
      <c r="E45" s="17">
        <v>1250</v>
      </c>
      <c r="F45" s="17">
        <v>0</v>
      </c>
      <c r="G45" s="20">
        <f t="shared" si="1"/>
        <v>0</v>
      </c>
    </row>
    <row r="46" spans="1:7" x14ac:dyDescent="0.2">
      <c r="A46" s="5" t="s">
        <v>223</v>
      </c>
      <c r="B46" s="16" t="s">
        <v>213</v>
      </c>
      <c r="C46" s="16" t="s">
        <v>170</v>
      </c>
      <c r="D46" s="16" t="s">
        <v>18</v>
      </c>
      <c r="E46" s="17">
        <v>1250000</v>
      </c>
      <c r="F46" s="17">
        <v>0</v>
      </c>
      <c r="G46" s="20">
        <f t="shared" si="1"/>
        <v>0</v>
      </c>
    </row>
    <row r="47" spans="1:7" x14ac:dyDescent="0.2">
      <c r="A47" s="5" t="s">
        <v>21</v>
      </c>
      <c r="B47" s="16" t="s">
        <v>19</v>
      </c>
      <c r="C47" s="16" t="s">
        <v>20</v>
      </c>
      <c r="D47" s="16" t="s">
        <v>12</v>
      </c>
      <c r="E47" s="17">
        <v>75000</v>
      </c>
      <c r="F47" s="17">
        <v>0</v>
      </c>
      <c r="G47" s="20">
        <f t="shared" si="1"/>
        <v>0</v>
      </c>
    </row>
    <row r="48" spans="1:7" x14ac:dyDescent="0.2">
      <c r="A48" s="5" t="s">
        <v>21</v>
      </c>
      <c r="B48" s="16" t="s">
        <v>19</v>
      </c>
      <c r="C48" s="16" t="s">
        <v>22</v>
      </c>
      <c r="D48" s="16" t="s">
        <v>12</v>
      </c>
      <c r="E48" s="17">
        <v>745000</v>
      </c>
      <c r="F48" s="17">
        <v>319000</v>
      </c>
      <c r="G48" s="20">
        <f t="shared" si="1"/>
        <v>0.42818791946308726</v>
      </c>
    </row>
    <row r="49" spans="1:7" ht="30" x14ac:dyDescent="0.2">
      <c r="A49" s="5" t="s">
        <v>50</v>
      </c>
      <c r="B49" s="16" t="s">
        <v>19</v>
      </c>
      <c r="C49" s="16" t="s">
        <v>49</v>
      </c>
      <c r="D49" s="16" t="s">
        <v>12</v>
      </c>
      <c r="E49" s="17">
        <v>75000</v>
      </c>
      <c r="F49" s="17">
        <v>0</v>
      </c>
      <c r="G49" s="20">
        <f t="shared" si="1"/>
        <v>0</v>
      </c>
    </row>
    <row r="50" spans="1:7" ht="30" x14ac:dyDescent="0.2">
      <c r="A50" s="5" t="s">
        <v>24</v>
      </c>
      <c r="B50" s="16" t="s">
        <v>19</v>
      </c>
      <c r="C50" s="16" t="s">
        <v>23</v>
      </c>
      <c r="D50" s="16" t="s">
        <v>25</v>
      </c>
      <c r="E50" s="17">
        <v>48500</v>
      </c>
      <c r="F50" s="17">
        <v>36000</v>
      </c>
      <c r="G50" s="20">
        <f t="shared" si="1"/>
        <v>0.74226804123711343</v>
      </c>
    </row>
    <row r="51" spans="1:7" ht="30" x14ac:dyDescent="0.2">
      <c r="A51" s="5" t="s">
        <v>27</v>
      </c>
      <c r="B51" s="16" t="s">
        <v>19</v>
      </c>
      <c r="C51" s="16" t="s">
        <v>26</v>
      </c>
      <c r="D51" s="16" t="s">
        <v>15</v>
      </c>
      <c r="E51" s="17">
        <v>67500</v>
      </c>
      <c r="F51" s="17">
        <v>270000</v>
      </c>
      <c r="G51" s="20">
        <f t="shared" si="1"/>
        <v>4</v>
      </c>
    </row>
    <row r="52" spans="1:7" ht="84.75" customHeight="1" x14ac:dyDescent="0.2">
      <c r="A52" s="5" t="s">
        <v>158</v>
      </c>
      <c r="B52" s="16" t="s">
        <v>19</v>
      </c>
      <c r="C52" s="16" t="s">
        <v>28</v>
      </c>
      <c r="D52" s="16" t="s">
        <v>7</v>
      </c>
      <c r="E52" s="17">
        <v>1383534.75</v>
      </c>
      <c r="F52" s="17">
        <v>1125090.8</v>
      </c>
      <c r="G52" s="20">
        <f t="shared" si="1"/>
        <v>0.81320024668697333</v>
      </c>
    </row>
    <row r="53" spans="1:7" ht="49.5" customHeight="1" x14ac:dyDescent="0.2">
      <c r="A53" s="6" t="s">
        <v>158</v>
      </c>
      <c r="B53" s="16" t="s">
        <v>19</v>
      </c>
      <c r="C53" s="16" t="s">
        <v>28</v>
      </c>
      <c r="D53" s="16" t="s">
        <v>8</v>
      </c>
      <c r="E53" s="17">
        <v>417827.75</v>
      </c>
      <c r="F53" s="17">
        <v>229504.9</v>
      </c>
      <c r="G53" s="20">
        <f t="shared" si="1"/>
        <v>0.54928113319424088</v>
      </c>
    </row>
    <row r="54" spans="1:7" ht="63" customHeight="1" x14ac:dyDescent="0.2">
      <c r="A54" s="6" t="s">
        <v>158</v>
      </c>
      <c r="B54" s="16" t="s">
        <v>19</v>
      </c>
      <c r="C54" s="16" t="s">
        <v>28</v>
      </c>
      <c r="D54" s="16" t="s">
        <v>91</v>
      </c>
      <c r="E54" s="17">
        <v>50000</v>
      </c>
      <c r="F54" s="17">
        <v>43200</v>
      </c>
      <c r="G54" s="20">
        <f t="shared" si="1"/>
        <v>0.86399999999999999</v>
      </c>
    </row>
    <row r="55" spans="1:7" ht="150" x14ac:dyDescent="0.2">
      <c r="A55" s="6" t="s">
        <v>158</v>
      </c>
      <c r="B55" s="16" t="s">
        <v>19</v>
      </c>
      <c r="C55" s="16" t="s">
        <v>28</v>
      </c>
      <c r="D55" s="16" t="s">
        <v>12</v>
      </c>
      <c r="E55" s="17">
        <v>1751637.5</v>
      </c>
      <c r="F55" s="17">
        <v>334560</v>
      </c>
      <c r="G55" s="20">
        <f t="shared" si="1"/>
        <v>0.19099842290428243</v>
      </c>
    </row>
    <row r="56" spans="1:7" ht="87.75" customHeight="1" x14ac:dyDescent="0.2">
      <c r="A56" s="6" t="s">
        <v>30</v>
      </c>
      <c r="B56" s="16" t="s">
        <v>19</v>
      </c>
      <c r="C56" s="16" t="s">
        <v>29</v>
      </c>
      <c r="D56" s="16" t="s">
        <v>12</v>
      </c>
      <c r="E56" s="17">
        <v>750</v>
      </c>
      <c r="F56" s="17">
        <v>0</v>
      </c>
      <c r="G56" s="20">
        <f t="shared" si="1"/>
        <v>0</v>
      </c>
    </row>
    <row r="57" spans="1:7" ht="45" x14ac:dyDescent="0.2">
      <c r="A57" s="6" t="s">
        <v>132</v>
      </c>
      <c r="B57" s="16" t="s">
        <v>19</v>
      </c>
      <c r="C57" s="16" t="s">
        <v>130</v>
      </c>
      <c r="D57" s="16" t="s">
        <v>7</v>
      </c>
      <c r="E57" s="17">
        <v>855822</v>
      </c>
      <c r="F57" s="17">
        <v>725921.9</v>
      </c>
      <c r="G57" s="20">
        <f t="shared" si="1"/>
        <v>0.84821598416493149</v>
      </c>
    </row>
    <row r="58" spans="1:7" ht="45" x14ac:dyDescent="0.2">
      <c r="A58" s="5" t="s">
        <v>132</v>
      </c>
      <c r="B58" s="16" t="s">
        <v>19</v>
      </c>
      <c r="C58" s="16" t="s">
        <v>130</v>
      </c>
      <c r="D58" s="16" t="s">
        <v>8</v>
      </c>
      <c r="E58" s="17">
        <v>258458.25</v>
      </c>
      <c r="F58" s="17">
        <v>147374.6</v>
      </c>
      <c r="G58" s="20">
        <f t="shared" si="1"/>
        <v>0.57020660009885549</v>
      </c>
    </row>
    <row r="59" spans="1:7" ht="45" x14ac:dyDescent="0.2">
      <c r="A59" s="5" t="s">
        <v>135</v>
      </c>
      <c r="B59" s="16" t="s">
        <v>19</v>
      </c>
      <c r="C59" s="16" t="s">
        <v>131</v>
      </c>
      <c r="D59" s="16" t="s">
        <v>18</v>
      </c>
      <c r="E59" s="17">
        <v>14473868</v>
      </c>
      <c r="F59" s="17">
        <v>0</v>
      </c>
      <c r="G59" s="20">
        <f t="shared" si="1"/>
        <v>0</v>
      </c>
    </row>
    <row r="60" spans="1:7" ht="38.25" customHeight="1" x14ac:dyDescent="0.2">
      <c r="A60" s="7" t="s">
        <v>206</v>
      </c>
      <c r="B60" s="18" t="s">
        <v>199</v>
      </c>
      <c r="C60" s="18"/>
      <c r="D60" s="18"/>
      <c r="E60" s="19">
        <f>SUM(E61:E65)</f>
        <v>5233127.5</v>
      </c>
      <c r="F60" s="19">
        <f>SUM(F61:F65)</f>
        <v>1796309.7000000002</v>
      </c>
      <c r="G60" s="11">
        <f t="shared" si="1"/>
        <v>0.34325739244839731</v>
      </c>
    </row>
    <row r="61" spans="1:7" ht="45" x14ac:dyDescent="0.2">
      <c r="A61" s="5" t="s">
        <v>132</v>
      </c>
      <c r="B61" s="16" t="s">
        <v>93</v>
      </c>
      <c r="C61" s="16" t="s">
        <v>136</v>
      </c>
      <c r="D61" s="16" t="s">
        <v>7</v>
      </c>
      <c r="E61" s="17">
        <v>308811.5</v>
      </c>
      <c r="F61" s="17">
        <v>431113.4</v>
      </c>
      <c r="G61" s="20">
        <f>F61/E61</f>
        <v>1.3960406267253649</v>
      </c>
    </row>
    <row r="62" spans="1:7" ht="45" x14ac:dyDescent="0.2">
      <c r="A62" s="5" t="s">
        <v>132</v>
      </c>
      <c r="B62" s="16" t="s">
        <v>93</v>
      </c>
      <c r="C62" s="16" t="s">
        <v>136</v>
      </c>
      <c r="D62" s="16" t="s">
        <v>8</v>
      </c>
      <c r="E62" s="17">
        <v>93261</v>
      </c>
      <c r="F62" s="17">
        <v>53980.4</v>
      </c>
      <c r="G62" s="20">
        <f t="shared" si="1"/>
        <v>0.57881000632633151</v>
      </c>
    </row>
    <row r="63" spans="1:7" ht="28.5" x14ac:dyDescent="0.2">
      <c r="A63" s="7" t="s">
        <v>133</v>
      </c>
      <c r="B63" s="16" t="s">
        <v>93</v>
      </c>
      <c r="C63" s="16" t="s">
        <v>137</v>
      </c>
      <c r="D63" s="16" t="s">
        <v>7</v>
      </c>
      <c r="E63" s="17">
        <v>1185526</v>
      </c>
      <c r="F63" s="17">
        <v>1093602.3</v>
      </c>
      <c r="G63" s="20">
        <f t="shared" si="1"/>
        <v>0.92246167523951395</v>
      </c>
    </row>
    <row r="64" spans="1:7" ht="30" x14ac:dyDescent="0.2">
      <c r="A64" s="5" t="s">
        <v>133</v>
      </c>
      <c r="B64" s="16" t="s">
        <v>93</v>
      </c>
      <c r="C64" s="16" t="s">
        <v>137</v>
      </c>
      <c r="D64" s="16" t="s">
        <v>8</v>
      </c>
      <c r="E64" s="17">
        <v>358029</v>
      </c>
      <c r="F64" s="17">
        <v>217613.6</v>
      </c>
      <c r="G64" s="20">
        <f t="shared" si="1"/>
        <v>0.60780998187297675</v>
      </c>
    </row>
    <row r="65" spans="1:9" ht="67.5" customHeight="1" x14ac:dyDescent="0.2">
      <c r="A65" s="5" t="s">
        <v>224</v>
      </c>
      <c r="B65" s="16" t="s">
        <v>93</v>
      </c>
      <c r="C65" s="16" t="s">
        <v>214</v>
      </c>
      <c r="D65" s="16" t="s">
        <v>12</v>
      </c>
      <c r="E65" s="17">
        <v>3287500</v>
      </c>
      <c r="F65" s="17">
        <v>0</v>
      </c>
      <c r="G65" s="20">
        <f t="shared" si="1"/>
        <v>0</v>
      </c>
    </row>
    <row r="66" spans="1:9" x14ac:dyDescent="0.2">
      <c r="A66" s="7" t="s">
        <v>177</v>
      </c>
      <c r="B66" s="18" t="s">
        <v>198</v>
      </c>
      <c r="C66" s="18"/>
      <c r="D66" s="18"/>
      <c r="E66" s="19">
        <f>SUM(E67:E76)</f>
        <v>9026631.5</v>
      </c>
      <c r="F66" s="19">
        <f>SUM(F67:F76)</f>
        <v>3874950.6</v>
      </c>
      <c r="G66" s="11">
        <f>F66/E66</f>
        <v>0.42927980387811332</v>
      </c>
    </row>
    <row r="67" spans="1:9" ht="45" x14ac:dyDescent="0.2">
      <c r="A67" s="5" t="s">
        <v>132</v>
      </c>
      <c r="B67" s="16" t="s">
        <v>31</v>
      </c>
      <c r="C67" s="16" t="s">
        <v>138</v>
      </c>
      <c r="D67" s="16" t="s">
        <v>7</v>
      </c>
      <c r="E67" s="17">
        <v>3286362.2</v>
      </c>
      <c r="F67" s="17">
        <v>2594862</v>
      </c>
      <c r="G67" s="20">
        <f t="shared" si="1"/>
        <v>0.78958490941747073</v>
      </c>
    </row>
    <row r="68" spans="1:9" ht="45" x14ac:dyDescent="0.2">
      <c r="A68" s="5" t="s">
        <v>132</v>
      </c>
      <c r="B68" s="16" t="s">
        <v>31</v>
      </c>
      <c r="C68" s="16" t="s">
        <v>138</v>
      </c>
      <c r="D68" s="16" t="s">
        <v>11</v>
      </c>
      <c r="E68" s="17">
        <v>1625</v>
      </c>
      <c r="F68" s="17">
        <v>6500</v>
      </c>
      <c r="G68" s="20">
        <f t="shared" si="1"/>
        <v>4</v>
      </c>
    </row>
    <row r="69" spans="1:9" ht="45" x14ac:dyDescent="0.2">
      <c r="A69" s="5" t="s">
        <v>132</v>
      </c>
      <c r="B69" s="16" t="s">
        <v>31</v>
      </c>
      <c r="C69" s="16" t="s">
        <v>138</v>
      </c>
      <c r="D69" s="16" t="s">
        <v>8</v>
      </c>
      <c r="E69" s="17">
        <v>992972.3</v>
      </c>
      <c r="F69" s="17">
        <v>534716</v>
      </c>
      <c r="G69" s="20">
        <f t="shared" ref="G69" si="2">F69/E69</f>
        <v>0.53850041939739912</v>
      </c>
    </row>
    <row r="70" spans="1:9" ht="45" x14ac:dyDescent="0.2">
      <c r="A70" s="5" t="s">
        <v>6</v>
      </c>
      <c r="B70" s="16" t="s">
        <v>31</v>
      </c>
      <c r="C70" s="16" t="s">
        <v>88</v>
      </c>
      <c r="D70" s="16" t="s">
        <v>12</v>
      </c>
      <c r="E70" s="17">
        <v>15000</v>
      </c>
      <c r="F70" s="17">
        <v>0</v>
      </c>
      <c r="G70" s="20">
        <f t="shared" ref="G70:G135" si="3">F70/E70</f>
        <v>0</v>
      </c>
    </row>
    <row r="71" spans="1:9" ht="30" x14ac:dyDescent="0.2">
      <c r="A71" s="5" t="s">
        <v>133</v>
      </c>
      <c r="B71" s="16" t="s">
        <v>31</v>
      </c>
      <c r="C71" s="16" t="s">
        <v>139</v>
      </c>
      <c r="D71" s="16" t="s">
        <v>12</v>
      </c>
      <c r="E71" s="17">
        <v>457512</v>
      </c>
      <c r="F71" s="17">
        <v>317288.59999999998</v>
      </c>
      <c r="G71" s="20">
        <f t="shared" si="3"/>
        <v>0.69350880414065641</v>
      </c>
    </row>
    <row r="72" spans="1:9" ht="30" x14ac:dyDescent="0.2">
      <c r="A72" s="5" t="s">
        <v>133</v>
      </c>
      <c r="B72" s="16" t="s">
        <v>31</v>
      </c>
      <c r="C72" s="16" t="s">
        <v>139</v>
      </c>
      <c r="D72" s="16" t="s">
        <v>14</v>
      </c>
      <c r="E72" s="17">
        <v>750</v>
      </c>
      <c r="F72" s="17">
        <v>661</v>
      </c>
      <c r="G72" s="20">
        <f t="shared" si="3"/>
        <v>0.8813333333333333</v>
      </c>
    </row>
    <row r="73" spans="1:9" ht="165" x14ac:dyDescent="0.2">
      <c r="A73" s="5" t="s">
        <v>90</v>
      </c>
      <c r="B73" s="16" t="s">
        <v>31</v>
      </c>
      <c r="C73" s="16" t="s">
        <v>89</v>
      </c>
      <c r="D73" s="16" t="s">
        <v>12</v>
      </c>
      <c r="E73" s="17">
        <v>401835</v>
      </c>
      <c r="F73" s="17">
        <v>0</v>
      </c>
      <c r="G73" s="20">
        <f t="shared" si="3"/>
        <v>0</v>
      </c>
    </row>
    <row r="74" spans="1:9" ht="30" x14ac:dyDescent="0.2">
      <c r="A74" s="5" t="s">
        <v>37</v>
      </c>
      <c r="B74" s="16" t="s">
        <v>196</v>
      </c>
      <c r="C74" s="16" t="s">
        <v>197</v>
      </c>
      <c r="D74" s="16" t="s">
        <v>35</v>
      </c>
      <c r="E74" s="17">
        <v>2886273.5</v>
      </c>
      <c r="F74" s="17">
        <v>337379</v>
      </c>
      <c r="G74" s="20">
        <f t="shared" si="3"/>
        <v>0.11689086290678967</v>
      </c>
    </row>
    <row r="75" spans="1:9" ht="30" x14ac:dyDescent="0.2">
      <c r="A75" s="5" t="s">
        <v>37</v>
      </c>
      <c r="B75" s="16" t="s">
        <v>196</v>
      </c>
      <c r="C75" s="16" t="s">
        <v>197</v>
      </c>
      <c r="D75" s="16" t="s">
        <v>36</v>
      </c>
      <c r="E75" s="17">
        <v>871654.5</v>
      </c>
      <c r="F75" s="17">
        <v>69744</v>
      </c>
      <c r="G75" s="20">
        <f t="shared" si="3"/>
        <v>8.0013353914882554E-2</v>
      </c>
    </row>
    <row r="76" spans="1:9" ht="30" x14ac:dyDescent="0.2">
      <c r="A76" s="5" t="s">
        <v>37</v>
      </c>
      <c r="B76" s="16" t="s">
        <v>196</v>
      </c>
      <c r="C76" s="16" t="s">
        <v>197</v>
      </c>
      <c r="D76" s="16" t="s">
        <v>12</v>
      </c>
      <c r="E76" s="17">
        <v>112647</v>
      </c>
      <c r="F76" s="17">
        <v>13800</v>
      </c>
      <c r="G76" s="20">
        <f t="shared" si="3"/>
        <v>0.12250659138725399</v>
      </c>
    </row>
    <row r="77" spans="1:9" ht="32.25" customHeight="1" x14ac:dyDescent="0.2">
      <c r="A77" s="7" t="s">
        <v>178</v>
      </c>
      <c r="B77" s="18" t="s">
        <v>200</v>
      </c>
      <c r="C77" s="18"/>
      <c r="D77" s="18"/>
      <c r="E77" s="19">
        <f>SUM(E78:E88)</f>
        <v>13366269</v>
      </c>
      <c r="F77" s="19">
        <f>SUM(F78:F88)</f>
        <v>5242446.1999999993</v>
      </c>
      <c r="G77" s="11">
        <f t="shared" si="3"/>
        <v>0.39221462623563835</v>
      </c>
      <c r="H77" s="19">
        <f>SUM(H78:H88)</f>
        <v>0</v>
      </c>
      <c r="I77" s="19">
        <f>SUM(I78:I88)</f>
        <v>0</v>
      </c>
    </row>
    <row r="78" spans="1:9" ht="75" x14ac:dyDescent="0.2">
      <c r="A78" s="5" t="s">
        <v>143</v>
      </c>
      <c r="B78" s="16" t="s">
        <v>99</v>
      </c>
      <c r="C78" s="16" t="s">
        <v>140</v>
      </c>
      <c r="D78" s="16" t="s">
        <v>12</v>
      </c>
      <c r="E78" s="17">
        <v>107500</v>
      </c>
      <c r="F78" s="17">
        <v>137709.79999999999</v>
      </c>
      <c r="G78" s="20">
        <f t="shared" si="3"/>
        <v>1.2810213953488372</v>
      </c>
    </row>
    <row r="79" spans="1:9" ht="30" x14ac:dyDescent="0.2">
      <c r="A79" s="5" t="s">
        <v>191</v>
      </c>
      <c r="B79" s="16" t="s">
        <v>188</v>
      </c>
      <c r="C79" s="16" t="s">
        <v>189</v>
      </c>
      <c r="D79" s="16" t="s">
        <v>190</v>
      </c>
      <c r="E79" s="17">
        <v>7628352.25</v>
      </c>
      <c r="F79" s="17">
        <v>0</v>
      </c>
      <c r="G79" s="20">
        <f t="shared" si="3"/>
        <v>0</v>
      </c>
    </row>
    <row r="80" spans="1:9" ht="60" x14ac:dyDescent="0.2">
      <c r="A80" s="5" t="s">
        <v>96</v>
      </c>
      <c r="B80" s="16" t="s">
        <v>32</v>
      </c>
      <c r="C80" s="16" t="s">
        <v>94</v>
      </c>
      <c r="D80" s="16" t="s">
        <v>12</v>
      </c>
      <c r="E80" s="17">
        <v>19278.25</v>
      </c>
      <c r="F80" s="17">
        <v>0</v>
      </c>
      <c r="G80" s="20">
        <f t="shared" si="3"/>
        <v>0</v>
      </c>
    </row>
    <row r="81" spans="1:10" ht="45" x14ac:dyDescent="0.2">
      <c r="A81" s="5" t="s">
        <v>132</v>
      </c>
      <c r="B81" s="16" t="s">
        <v>32</v>
      </c>
      <c r="C81" s="16" t="s">
        <v>141</v>
      </c>
      <c r="D81" s="16" t="s">
        <v>7</v>
      </c>
      <c r="E81" s="17">
        <v>3782681.8</v>
      </c>
      <c r="F81" s="17">
        <v>3228816.5</v>
      </c>
      <c r="G81" s="20">
        <f t="shared" si="3"/>
        <v>0.85357867003246224</v>
      </c>
    </row>
    <row r="82" spans="1:10" ht="45" x14ac:dyDescent="0.2">
      <c r="A82" s="5" t="s">
        <v>132</v>
      </c>
      <c r="B82" s="16" t="s">
        <v>32</v>
      </c>
      <c r="C82" s="16" t="s">
        <v>141</v>
      </c>
      <c r="D82" s="16" t="s">
        <v>8</v>
      </c>
      <c r="E82" s="17">
        <v>1142417.2</v>
      </c>
      <c r="F82" s="17">
        <v>638185.80000000005</v>
      </c>
      <c r="G82" s="20">
        <f t="shared" si="3"/>
        <v>0.55862761870181932</v>
      </c>
      <c r="J82" s="8"/>
    </row>
    <row r="83" spans="1:10" ht="45" x14ac:dyDescent="0.2">
      <c r="A83" s="5" t="s">
        <v>6</v>
      </c>
      <c r="B83" s="16" t="s">
        <v>32</v>
      </c>
      <c r="C83" s="16" t="s">
        <v>33</v>
      </c>
      <c r="D83" s="16" t="s">
        <v>12</v>
      </c>
      <c r="E83" s="17">
        <v>37500</v>
      </c>
      <c r="F83" s="17">
        <v>0</v>
      </c>
      <c r="G83" s="20">
        <f t="shared" si="3"/>
        <v>0</v>
      </c>
    </row>
    <row r="84" spans="1:10" ht="30" x14ac:dyDescent="0.2">
      <c r="A84" s="5" t="s">
        <v>133</v>
      </c>
      <c r="B84" s="16" t="s">
        <v>32</v>
      </c>
      <c r="C84" s="16" t="s">
        <v>142</v>
      </c>
      <c r="D84" s="16" t="s">
        <v>7</v>
      </c>
      <c r="E84" s="17">
        <v>145793</v>
      </c>
      <c r="F84" s="17">
        <v>0</v>
      </c>
      <c r="G84" s="20">
        <f t="shared" si="3"/>
        <v>0</v>
      </c>
    </row>
    <row r="85" spans="1:10" ht="30" x14ac:dyDescent="0.2">
      <c r="A85" s="5" t="s">
        <v>133</v>
      </c>
      <c r="B85" s="16" t="s">
        <v>32</v>
      </c>
      <c r="C85" s="16" t="s">
        <v>142</v>
      </c>
      <c r="D85" s="16" t="s">
        <v>8</v>
      </c>
      <c r="E85" s="17">
        <v>44029.5</v>
      </c>
      <c r="F85" s="17">
        <v>0</v>
      </c>
      <c r="G85" s="20">
        <f t="shared" si="3"/>
        <v>0</v>
      </c>
    </row>
    <row r="86" spans="1:10" ht="30" x14ac:dyDescent="0.2">
      <c r="A86" s="5" t="s">
        <v>133</v>
      </c>
      <c r="B86" s="16" t="s">
        <v>32</v>
      </c>
      <c r="C86" s="16" t="s">
        <v>142</v>
      </c>
      <c r="D86" s="16" t="s">
        <v>91</v>
      </c>
      <c r="E86" s="17">
        <v>37500</v>
      </c>
      <c r="F86" s="17">
        <v>1218</v>
      </c>
      <c r="G86" s="20">
        <f t="shared" si="3"/>
        <v>3.2480000000000002E-2</v>
      </c>
    </row>
    <row r="87" spans="1:10" ht="30" x14ac:dyDescent="0.2">
      <c r="A87" s="5" t="s">
        <v>133</v>
      </c>
      <c r="B87" s="16" t="s">
        <v>32</v>
      </c>
      <c r="C87" s="16" t="s">
        <v>142</v>
      </c>
      <c r="D87" s="16" t="s">
        <v>12</v>
      </c>
      <c r="E87" s="17">
        <v>403717</v>
      </c>
      <c r="F87" s="17">
        <v>1204159.1000000001</v>
      </c>
      <c r="G87" s="20">
        <f t="shared" si="3"/>
        <v>2.9826811850875741</v>
      </c>
    </row>
    <row r="88" spans="1:10" ht="30" x14ac:dyDescent="0.2">
      <c r="A88" s="5" t="s">
        <v>133</v>
      </c>
      <c r="B88" s="16" t="s">
        <v>32</v>
      </c>
      <c r="C88" s="16" t="s">
        <v>142</v>
      </c>
      <c r="D88" s="16" t="s">
        <v>13</v>
      </c>
      <c r="E88" s="17">
        <v>17500</v>
      </c>
      <c r="F88" s="17">
        <v>32357</v>
      </c>
      <c r="G88" s="20">
        <f t="shared" si="3"/>
        <v>1.8489714285714285</v>
      </c>
    </row>
    <row r="89" spans="1:10" ht="99.75" x14ac:dyDescent="0.2">
      <c r="A89" s="7" t="s">
        <v>222</v>
      </c>
      <c r="B89" s="18" t="s">
        <v>220</v>
      </c>
      <c r="C89" s="18" t="s">
        <v>221</v>
      </c>
      <c r="D89" s="18" t="s">
        <v>12</v>
      </c>
      <c r="E89" s="19">
        <v>2187500</v>
      </c>
      <c r="F89" s="19">
        <v>0</v>
      </c>
      <c r="G89" s="11">
        <f t="shared" si="3"/>
        <v>0</v>
      </c>
    </row>
    <row r="90" spans="1:10" x14ac:dyDescent="0.2">
      <c r="A90" s="7" t="s">
        <v>179</v>
      </c>
      <c r="B90" s="18" t="s">
        <v>201</v>
      </c>
      <c r="C90" s="18"/>
      <c r="D90" s="18"/>
      <c r="E90" s="19">
        <f>SUM(E91:E168)</f>
        <v>370923379.15000004</v>
      </c>
      <c r="F90" s="19">
        <f>SUM(F91:F168)</f>
        <v>367420244.69999993</v>
      </c>
      <c r="G90" s="11">
        <f>F90/E90</f>
        <v>0.99055563858490714</v>
      </c>
    </row>
    <row r="91" spans="1:10" ht="59.25" customHeight="1" x14ac:dyDescent="0.2">
      <c r="A91" s="5" t="s">
        <v>159</v>
      </c>
      <c r="B91" s="16" t="s">
        <v>34</v>
      </c>
      <c r="C91" s="16" t="s">
        <v>101</v>
      </c>
      <c r="D91" s="16" t="s">
        <v>35</v>
      </c>
      <c r="E91" s="17">
        <v>2520007.75</v>
      </c>
      <c r="F91" s="17">
        <v>2510211</v>
      </c>
      <c r="G91" s="20">
        <f t="shared" si="3"/>
        <v>0.99611241274952433</v>
      </c>
    </row>
    <row r="92" spans="1:10" ht="50.25" customHeight="1" x14ac:dyDescent="0.2">
      <c r="A92" s="5" t="s">
        <v>159</v>
      </c>
      <c r="B92" s="16" t="s">
        <v>34</v>
      </c>
      <c r="C92" s="16" t="s">
        <v>101</v>
      </c>
      <c r="D92" s="16" t="s">
        <v>36</v>
      </c>
      <c r="E92" s="17">
        <v>761042.25</v>
      </c>
      <c r="F92" s="17">
        <v>734854</v>
      </c>
      <c r="G92" s="20">
        <f t="shared" si="3"/>
        <v>0.96558896697259577</v>
      </c>
    </row>
    <row r="93" spans="1:10" ht="63" customHeight="1" x14ac:dyDescent="0.2">
      <c r="A93" s="5" t="s">
        <v>87</v>
      </c>
      <c r="B93" s="16" t="s">
        <v>34</v>
      </c>
      <c r="C93" s="16" t="s">
        <v>171</v>
      </c>
      <c r="D93" s="16" t="s">
        <v>12</v>
      </c>
      <c r="E93" s="17">
        <v>405350</v>
      </c>
      <c r="F93" s="17">
        <v>0</v>
      </c>
      <c r="G93" s="20">
        <f t="shared" si="3"/>
        <v>0</v>
      </c>
    </row>
    <row r="94" spans="1:10" ht="60" x14ac:dyDescent="0.2">
      <c r="A94" s="5" t="s">
        <v>107</v>
      </c>
      <c r="B94" s="16" t="s">
        <v>34</v>
      </c>
      <c r="C94" s="16" t="s">
        <v>102</v>
      </c>
      <c r="D94" s="16" t="s">
        <v>35</v>
      </c>
      <c r="E94" s="17">
        <v>4030462.25</v>
      </c>
      <c r="F94" s="17">
        <v>4210202</v>
      </c>
      <c r="G94" s="20">
        <f t="shared" si="3"/>
        <v>1.0445953190604875</v>
      </c>
      <c r="J94" s="10"/>
    </row>
    <row r="95" spans="1:10" ht="60" x14ac:dyDescent="0.2">
      <c r="A95" s="5" t="s">
        <v>107</v>
      </c>
      <c r="B95" s="16" t="s">
        <v>34</v>
      </c>
      <c r="C95" s="16" t="s">
        <v>102</v>
      </c>
      <c r="D95" s="16" t="s">
        <v>36</v>
      </c>
      <c r="E95" s="17">
        <v>1217199.625</v>
      </c>
      <c r="F95" s="17">
        <v>1103118</v>
      </c>
      <c r="G95" s="20">
        <f t="shared" si="3"/>
        <v>0.90627533671808358</v>
      </c>
    </row>
    <row r="96" spans="1:10" ht="105" x14ac:dyDescent="0.2">
      <c r="A96" s="5" t="s">
        <v>108</v>
      </c>
      <c r="B96" s="16" t="s">
        <v>34</v>
      </c>
      <c r="C96" s="16" t="s">
        <v>103</v>
      </c>
      <c r="D96" s="16" t="s">
        <v>35</v>
      </c>
      <c r="E96" s="17">
        <v>12627415.25</v>
      </c>
      <c r="F96" s="17">
        <v>12314721</v>
      </c>
      <c r="G96" s="20">
        <f t="shared" si="3"/>
        <v>0.97523687597111375</v>
      </c>
    </row>
    <row r="97" spans="1:10" ht="105" x14ac:dyDescent="0.2">
      <c r="A97" s="5" t="s">
        <v>108</v>
      </c>
      <c r="B97" s="16" t="s">
        <v>34</v>
      </c>
      <c r="C97" s="16" t="s">
        <v>103</v>
      </c>
      <c r="D97" s="16" t="s">
        <v>36</v>
      </c>
      <c r="E97" s="17">
        <v>3813479.4750000001</v>
      </c>
      <c r="F97" s="17">
        <v>3442559</v>
      </c>
      <c r="G97" s="20">
        <f t="shared" si="3"/>
        <v>0.9027343722624861</v>
      </c>
      <c r="J97" s="8"/>
    </row>
    <row r="98" spans="1:10" ht="45" x14ac:dyDescent="0.2">
      <c r="A98" s="6" t="s">
        <v>109</v>
      </c>
      <c r="B98" s="16" t="s">
        <v>34</v>
      </c>
      <c r="C98" s="16" t="s">
        <v>104</v>
      </c>
      <c r="D98" s="16" t="s">
        <v>35</v>
      </c>
      <c r="E98" s="17">
        <v>27646852.5</v>
      </c>
      <c r="F98" s="17">
        <v>27221290</v>
      </c>
      <c r="G98" s="20">
        <f t="shared" si="3"/>
        <v>0.98460719895691562</v>
      </c>
    </row>
    <row r="99" spans="1:10" ht="45" x14ac:dyDescent="0.2">
      <c r="A99" s="6" t="s">
        <v>109</v>
      </c>
      <c r="B99" s="16" t="s">
        <v>34</v>
      </c>
      <c r="C99" s="16" t="s">
        <v>104</v>
      </c>
      <c r="D99" s="16" t="s">
        <v>36</v>
      </c>
      <c r="E99" s="17">
        <v>8349349.4749999996</v>
      </c>
      <c r="F99" s="17">
        <v>10017583</v>
      </c>
      <c r="G99" s="20">
        <f t="shared" si="3"/>
        <v>1.1998040122760583</v>
      </c>
    </row>
    <row r="100" spans="1:10" ht="60" x14ac:dyDescent="0.2">
      <c r="A100" s="6" t="s">
        <v>110</v>
      </c>
      <c r="B100" s="16" t="s">
        <v>34</v>
      </c>
      <c r="C100" s="16" t="s">
        <v>105</v>
      </c>
      <c r="D100" s="16" t="s">
        <v>35</v>
      </c>
      <c r="E100" s="17">
        <v>5006537.75</v>
      </c>
      <c r="F100" s="17">
        <v>4964154</v>
      </c>
      <c r="G100" s="20">
        <f t="shared" si="3"/>
        <v>0.99153431930079827</v>
      </c>
    </row>
    <row r="101" spans="1:10" ht="60" x14ac:dyDescent="0.2">
      <c r="A101" s="6" t="s">
        <v>110</v>
      </c>
      <c r="B101" s="16" t="s">
        <v>34</v>
      </c>
      <c r="C101" s="16" t="s">
        <v>105</v>
      </c>
      <c r="D101" s="16" t="s">
        <v>36</v>
      </c>
      <c r="E101" s="17">
        <v>1511974.35</v>
      </c>
      <c r="F101" s="17">
        <v>1370008</v>
      </c>
      <c r="G101" s="20">
        <f t="shared" si="3"/>
        <v>0.90610531851945764</v>
      </c>
    </row>
    <row r="102" spans="1:10" ht="60" x14ac:dyDescent="0.2">
      <c r="A102" s="6" t="s">
        <v>111</v>
      </c>
      <c r="B102" s="16" t="s">
        <v>34</v>
      </c>
      <c r="C102" s="16" t="s">
        <v>106</v>
      </c>
      <c r="D102" s="16" t="s">
        <v>35</v>
      </c>
      <c r="E102" s="17">
        <v>11037693.5</v>
      </c>
      <c r="F102" s="17">
        <v>10739321</v>
      </c>
      <c r="G102" s="20">
        <f t="shared" si="3"/>
        <v>0.97296785782283224</v>
      </c>
    </row>
    <row r="103" spans="1:10" ht="60" x14ac:dyDescent="0.2">
      <c r="A103" s="6" t="s">
        <v>111</v>
      </c>
      <c r="B103" s="16" t="s">
        <v>34</v>
      </c>
      <c r="C103" s="16" t="s">
        <v>106</v>
      </c>
      <c r="D103" s="16" t="s">
        <v>36</v>
      </c>
      <c r="E103" s="17">
        <v>3333383.375</v>
      </c>
      <c r="F103" s="17">
        <v>3028279</v>
      </c>
      <c r="G103" s="20">
        <f t="shared" si="3"/>
        <v>0.90847006159320032</v>
      </c>
    </row>
    <row r="104" spans="1:10" ht="30" x14ac:dyDescent="0.2">
      <c r="A104" s="6" t="s">
        <v>37</v>
      </c>
      <c r="B104" s="16" t="s">
        <v>34</v>
      </c>
      <c r="C104" s="16" t="s">
        <v>40</v>
      </c>
      <c r="D104" s="16" t="s">
        <v>91</v>
      </c>
      <c r="E104" s="17">
        <v>109958.75</v>
      </c>
      <c r="F104" s="17">
        <v>49222.9</v>
      </c>
      <c r="G104" s="20">
        <f t="shared" si="3"/>
        <v>0.44764877738242753</v>
      </c>
    </row>
    <row r="105" spans="1:10" ht="30" x14ac:dyDescent="0.2">
      <c r="A105" s="6" t="s">
        <v>37</v>
      </c>
      <c r="B105" s="16" t="s">
        <v>34</v>
      </c>
      <c r="C105" s="16" t="s">
        <v>40</v>
      </c>
      <c r="D105" s="16" t="s">
        <v>12</v>
      </c>
      <c r="E105" s="17">
        <v>15339357.199999999</v>
      </c>
      <c r="F105" s="17">
        <v>12851563.9</v>
      </c>
      <c r="G105" s="20">
        <f t="shared" si="3"/>
        <v>0.8378163264885703</v>
      </c>
    </row>
    <row r="106" spans="1:10" ht="30" x14ac:dyDescent="0.2">
      <c r="A106" s="6" t="s">
        <v>37</v>
      </c>
      <c r="B106" s="16" t="s">
        <v>34</v>
      </c>
      <c r="C106" s="16" t="s">
        <v>40</v>
      </c>
      <c r="D106" s="16" t="s">
        <v>194</v>
      </c>
      <c r="E106" s="17">
        <v>703045.2</v>
      </c>
      <c r="F106" s="17">
        <v>2812180.8</v>
      </c>
      <c r="G106" s="20">
        <f t="shared" si="3"/>
        <v>4</v>
      </c>
    </row>
    <row r="107" spans="1:10" ht="30" x14ac:dyDescent="0.2">
      <c r="A107" s="6" t="s">
        <v>37</v>
      </c>
      <c r="B107" s="16" t="s">
        <v>34</v>
      </c>
      <c r="C107" s="16" t="s">
        <v>40</v>
      </c>
      <c r="D107" s="16" t="s">
        <v>13</v>
      </c>
      <c r="E107" s="17">
        <v>1587378.75</v>
      </c>
      <c r="F107" s="17">
        <v>2556326.2999999998</v>
      </c>
      <c r="G107" s="20">
        <f t="shared" si="3"/>
        <v>1.6104072830759513</v>
      </c>
    </row>
    <row r="108" spans="1:10" ht="30" x14ac:dyDescent="0.2">
      <c r="A108" s="6" t="s">
        <v>37</v>
      </c>
      <c r="B108" s="16" t="s">
        <v>34</v>
      </c>
      <c r="C108" s="16" t="s">
        <v>40</v>
      </c>
      <c r="D108" s="16" t="s">
        <v>14</v>
      </c>
      <c r="E108" s="17">
        <v>3433.75</v>
      </c>
      <c r="F108" s="17">
        <v>0</v>
      </c>
      <c r="G108" s="20">
        <f t="shared" si="3"/>
        <v>0</v>
      </c>
    </row>
    <row r="109" spans="1:10" ht="45" x14ac:dyDescent="0.2">
      <c r="A109" s="6" t="s">
        <v>155</v>
      </c>
      <c r="B109" s="16" t="s">
        <v>34</v>
      </c>
      <c r="C109" s="16" t="s">
        <v>144</v>
      </c>
      <c r="D109" s="16" t="s">
        <v>12</v>
      </c>
      <c r="E109" s="17">
        <v>100000</v>
      </c>
      <c r="F109" s="17">
        <v>0</v>
      </c>
      <c r="G109" s="20">
        <f t="shared" si="3"/>
        <v>0</v>
      </c>
    </row>
    <row r="110" spans="1:10" ht="45" x14ac:dyDescent="0.2">
      <c r="A110" s="6" t="s">
        <v>155</v>
      </c>
      <c r="B110" s="16" t="s">
        <v>34</v>
      </c>
      <c r="C110" s="16" t="s">
        <v>144</v>
      </c>
      <c r="D110" s="16" t="s">
        <v>92</v>
      </c>
      <c r="E110" s="17">
        <v>2497865.5</v>
      </c>
      <c r="F110" s="17">
        <v>3015011.8</v>
      </c>
      <c r="G110" s="20">
        <f t="shared" si="3"/>
        <v>1.207035286727808</v>
      </c>
    </row>
    <row r="111" spans="1:10" ht="63" customHeight="1" x14ac:dyDescent="0.2">
      <c r="A111" s="6" t="s">
        <v>159</v>
      </c>
      <c r="B111" s="16" t="s">
        <v>38</v>
      </c>
      <c r="C111" s="16" t="s">
        <v>101</v>
      </c>
      <c r="D111" s="16" t="s">
        <v>35</v>
      </c>
      <c r="E111" s="17">
        <v>5175000</v>
      </c>
      <c r="F111" s="17">
        <v>5475848</v>
      </c>
      <c r="G111" s="20">
        <f t="shared" si="3"/>
        <v>1.0581348792270531</v>
      </c>
    </row>
    <row r="112" spans="1:10" ht="62.25" customHeight="1" x14ac:dyDescent="0.2">
      <c r="A112" s="5" t="s">
        <v>159</v>
      </c>
      <c r="B112" s="16" t="s">
        <v>38</v>
      </c>
      <c r="C112" s="16" t="s">
        <v>101</v>
      </c>
      <c r="D112" s="16" t="s">
        <v>36</v>
      </c>
      <c r="E112" s="17">
        <v>1562850</v>
      </c>
      <c r="F112" s="17">
        <v>1550320</v>
      </c>
      <c r="G112" s="20">
        <f t="shared" si="3"/>
        <v>0.99198259589851878</v>
      </c>
    </row>
    <row r="113" spans="1:7" x14ac:dyDescent="0.2">
      <c r="A113" s="5" t="s">
        <v>160</v>
      </c>
      <c r="B113" s="16" t="s">
        <v>38</v>
      </c>
      <c r="C113" s="16" t="s">
        <v>172</v>
      </c>
      <c r="D113" s="16" t="s">
        <v>12</v>
      </c>
      <c r="E113" s="17">
        <v>79237.5</v>
      </c>
      <c r="F113" s="17">
        <v>0</v>
      </c>
      <c r="G113" s="20">
        <f t="shared" si="3"/>
        <v>0</v>
      </c>
    </row>
    <row r="114" spans="1:7" ht="64.5" customHeight="1" x14ac:dyDescent="0.2">
      <c r="A114" s="5" t="s">
        <v>161</v>
      </c>
      <c r="B114" s="16" t="s">
        <v>38</v>
      </c>
      <c r="C114" s="16" t="s">
        <v>39</v>
      </c>
      <c r="D114" s="16" t="s">
        <v>12</v>
      </c>
      <c r="E114" s="17">
        <v>7610675</v>
      </c>
      <c r="F114" s="17">
        <v>0</v>
      </c>
      <c r="G114" s="20">
        <f t="shared" si="3"/>
        <v>0</v>
      </c>
    </row>
    <row r="115" spans="1:7" ht="60" x14ac:dyDescent="0.2">
      <c r="A115" s="5" t="s">
        <v>107</v>
      </c>
      <c r="B115" s="16" t="s">
        <v>38</v>
      </c>
      <c r="C115" s="16" t="s">
        <v>102</v>
      </c>
      <c r="D115" s="16" t="s">
        <v>35</v>
      </c>
      <c r="E115" s="17">
        <v>16824108</v>
      </c>
      <c r="F115" s="17">
        <v>16814287</v>
      </c>
      <c r="G115" s="20">
        <f t="shared" si="3"/>
        <v>0.99941625434168635</v>
      </c>
    </row>
    <row r="116" spans="1:7" ht="60" x14ac:dyDescent="0.2">
      <c r="A116" s="6" t="s">
        <v>107</v>
      </c>
      <c r="B116" s="16" t="s">
        <v>38</v>
      </c>
      <c r="C116" s="16" t="s">
        <v>102</v>
      </c>
      <c r="D116" s="16" t="s">
        <v>36</v>
      </c>
      <c r="E116" s="17">
        <v>5080881.2750000004</v>
      </c>
      <c r="F116" s="17">
        <v>4528386</v>
      </c>
      <c r="G116" s="20">
        <f t="shared" si="3"/>
        <v>0.89125995174921691</v>
      </c>
    </row>
    <row r="117" spans="1:7" ht="105" x14ac:dyDescent="0.2">
      <c r="A117" s="6" t="s">
        <v>108</v>
      </c>
      <c r="B117" s="16" t="s">
        <v>38</v>
      </c>
      <c r="C117" s="16" t="s">
        <v>103</v>
      </c>
      <c r="D117" s="16" t="s">
        <v>35</v>
      </c>
      <c r="E117" s="17">
        <v>4511373.25</v>
      </c>
      <c r="F117" s="17">
        <v>4370907</v>
      </c>
      <c r="G117" s="20">
        <f t="shared" si="3"/>
        <v>0.96886397063244545</v>
      </c>
    </row>
    <row r="118" spans="1:7" ht="105" x14ac:dyDescent="0.2">
      <c r="A118" s="5" t="s">
        <v>108</v>
      </c>
      <c r="B118" s="16" t="s">
        <v>38</v>
      </c>
      <c r="C118" s="16" t="s">
        <v>103</v>
      </c>
      <c r="D118" s="16" t="s">
        <v>36</v>
      </c>
      <c r="E118" s="17">
        <v>1362435.15</v>
      </c>
      <c r="F118" s="17">
        <v>1165062</v>
      </c>
      <c r="G118" s="20">
        <f t="shared" si="3"/>
        <v>0.85513207729556895</v>
      </c>
    </row>
    <row r="119" spans="1:7" ht="45" x14ac:dyDescent="0.2">
      <c r="A119" s="5" t="s">
        <v>109</v>
      </c>
      <c r="B119" s="16" t="s">
        <v>38</v>
      </c>
      <c r="C119" s="16" t="s">
        <v>104</v>
      </c>
      <c r="D119" s="16" t="s">
        <v>35</v>
      </c>
      <c r="E119" s="17">
        <v>73238908.25</v>
      </c>
      <c r="F119" s="17">
        <v>72212049</v>
      </c>
      <c r="G119" s="20">
        <f t="shared" si="3"/>
        <v>0.98597932062975557</v>
      </c>
    </row>
    <row r="120" spans="1:7" ht="45" x14ac:dyDescent="0.2">
      <c r="A120" s="5" t="s">
        <v>109</v>
      </c>
      <c r="B120" s="16" t="s">
        <v>38</v>
      </c>
      <c r="C120" s="16" t="s">
        <v>104</v>
      </c>
      <c r="D120" s="16" t="s">
        <v>36</v>
      </c>
      <c r="E120" s="17">
        <v>22118150.024999999</v>
      </c>
      <c r="F120" s="17">
        <v>24922650</v>
      </c>
      <c r="G120" s="20">
        <f t="shared" si="3"/>
        <v>1.1267963175866922</v>
      </c>
    </row>
    <row r="121" spans="1:7" ht="60" x14ac:dyDescent="0.2">
      <c r="A121" s="5" t="s">
        <v>110</v>
      </c>
      <c r="B121" s="16" t="s">
        <v>38</v>
      </c>
      <c r="C121" s="16" t="s">
        <v>105</v>
      </c>
      <c r="D121" s="16" t="s">
        <v>35</v>
      </c>
      <c r="E121" s="17">
        <v>4703289.25</v>
      </c>
      <c r="F121" s="17">
        <v>4738462</v>
      </c>
      <c r="G121" s="20">
        <f t="shared" si="3"/>
        <v>1.0074783301920034</v>
      </c>
    </row>
    <row r="122" spans="1:7" ht="60" x14ac:dyDescent="0.2">
      <c r="A122" s="5" t="s">
        <v>110</v>
      </c>
      <c r="B122" s="16" t="s">
        <v>38</v>
      </c>
      <c r="C122" s="16" t="s">
        <v>105</v>
      </c>
      <c r="D122" s="16" t="s">
        <v>36</v>
      </c>
      <c r="E122" s="17">
        <v>1420393.075</v>
      </c>
      <c r="F122" s="17">
        <v>1325315</v>
      </c>
      <c r="G122" s="20">
        <f t="shared" si="3"/>
        <v>0.93306213845065389</v>
      </c>
    </row>
    <row r="123" spans="1:7" ht="60" x14ac:dyDescent="0.2">
      <c r="A123" s="5" t="s">
        <v>111</v>
      </c>
      <c r="B123" s="16" t="s">
        <v>38</v>
      </c>
      <c r="C123" s="16" t="s">
        <v>106</v>
      </c>
      <c r="D123" s="16" t="s">
        <v>35</v>
      </c>
      <c r="E123" s="17">
        <v>14866404.75</v>
      </c>
      <c r="F123" s="17">
        <v>14674541</v>
      </c>
      <c r="G123" s="20">
        <f t="shared" si="3"/>
        <v>0.98709413922017697</v>
      </c>
    </row>
    <row r="124" spans="1:7" ht="60" x14ac:dyDescent="0.2">
      <c r="A124" s="5" t="s">
        <v>111</v>
      </c>
      <c r="B124" s="16" t="s">
        <v>38</v>
      </c>
      <c r="C124" s="16" t="s">
        <v>106</v>
      </c>
      <c r="D124" s="16" t="s">
        <v>36</v>
      </c>
      <c r="E124" s="17">
        <v>4489654.3</v>
      </c>
      <c r="F124" s="17">
        <v>3785293</v>
      </c>
      <c r="G124" s="20">
        <f t="shared" si="3"/>
        <v>0.84311458011366269</v>
      </c>
    </row>
    <row r="125" spans="1:7" ht="135" x14ac:dyDescent="0.2">
      <c r="A125" s="5" t="s">
        <v>113</v>
      </c>
      <c r="B125" s="16" t="s">
        <v>38</v>
      </c>
      <c r="C125" s="16" t="s">
        <v>112</v>
      </c>
      <c r="D125" s="16" t="s">
        <v>35</v>
      </c>
      <c r="E125" s="17">
        <v>1182870.75</v>
      </c>
      <c r="F125" s="17">
        <v>1172006</v>
      </c>
      <c r="G125" s="20">
        <f t="shared" si="3"/>
        <v>0.99081493054080505</v>
      </c>
    </row>
    <row r="126" spans="1:7" ht="135" x14ac:dyDescent="0.2">
      <c r="A126" s="5" t="s">
        <v>113</v>
      </c>
      <c r="B126" s="16" t="s">
        <v>38</v>
      </c>
      <c r="C126" s="16" t="s">
        <v>112</v>
      </c>
      <c r="D126" s="16" t="s">
        <v>36</v>
      </c>
      <c r="E126" s="17">
        <v>357227.05</v>
      </c>
      <c r="F126" s="17">
        <v>297107</v>
      </c>
      <c r="G126" s="20">
        <f t="shared" si="3"/>
        <v>0.83170353420884569</v>
      </c>
    </row>
    <row r="127" spans="1:7" ht="30" x14ac:dyDescent="0.2">
      <c r="A127" s="5" t="s">
        <v>37</v>
      </c>
      <c r="B127" s="16" t="s">
        <v>38</v>
      </c>
      <c r="C127" s="16" t="s">
        <v>40</v>
      </c>
      <c r="D127" s="16" t="s">
        <v>91</v>
      </c>
      <c r="E127" s="17">
        <v>962476.3</v>
      </c>
      <c r="F127" s="17">
        <v>39579.9</v>
      </c>
      <c r="G127" s="20">
        <f t="shared" si="3"/>
        <v>4.1122986612761273E-2</v>
      </c>
    </row>
    <row r="128" spans="1:7" ht="30" x14ac:dyDescent="0.2">
      <c r="A128" s="5" t="s">
        <v>37</v>
      </c>
      <c r="B128" s="16" t="s">
        <v>38</v>
      </c>
      <c r="C128" s="16" t="s">
        <v>40</v>
      </c>
      <c r="D128" s="16" t="s">
        <v>12</v>
      </c>
      <c r="E128" s="17">
        <v>5184028.1749999998</v>
      </c>
      <c r="F128" s="17">
        <v>2092392.9</v>
      </c>
      <c r="G128" s="20">
        <f t="shared" si="3"/>
        <v>0.40362297992332957</v>
      </c>
    </row>
    <row r="129" spans="1:7" ht="30" x14ac:dyDescent="0.2">
      <c r="A129" s="5" t="s">
        <v>37</v>
      </c>
      <c r="B129" s="16" t="s">
        <v>38</v>
      </c>
      <c r="C129" s="16" t="s">
        <v>40</v>
      </c>
      <c r="D129" s="16" t="s">
        <v>13</v>
      </c>
      <c r="E129" s="17">
        <v>5917517</v>
      </c>
      <c r="F129" s="17">
        <v>10783683.6</v>
      </c>
      <c r="G129" s="20">
        <f t="shared" si="3"/>
        <v>1.8223325087194511</v>
      </c>
    </row>
    <row r="130" spans="1:7" ht="30" x14ac:dyDescent="0.2">
      <c r="A130" s="5" t="s">
        <v>37</v>
      </c>
      <c r="B130" s="16" t="s">
        <v>38</v>
      </c>
      <c r="C130" s="16" t="s">
        <v>40</v>
      </c>
      <c r="D130" s="16" t="s">
        <v>14</v>
      </c>
      <c r="E130" s="17">
        <v>3735.75</v>
      </c>
      <c r="F130" s="17">
        <v>14943</v>
      </c>
      <c r="G130" s="20">
        <f t="shared" si="3"/>
        <v>4</v>
      </c>
    </row>
    <row r="131" spans="1:7" ht="30" x14ac:dyDescent="0.2">
      <c r="A131" s="5" t="s">
        <v>37</v>
      </c>
      <c r="B131" s="16" t="s">
        <v>38</v>
      </c>
      <c r="C131" s="16" t="s">
        <v>40</v>
      </c>
      <c r="D131" s="16" t="s">
        <v>15</v>
      </c>
      <c r="E131" s="17">
        <v>3747.25</v>
      </c>
      <c r="F131" s="17"/>
      <c r="G131" s="20">
        <f t="shared" si="3"/>
        <v>0</v>
      </c>
    </row>
    <row r="132" spans="1:7" ht="45" x14ac:dyDescent="0.25">
      <c r="A132" s="15" t="s">
        <v>155</v>
      </c>
      <c r="B132" s="16" t="s">
        <v>38</v>
      </c>
      <c r="C132" s="16" t="s">
        <v>144</v>
      </c>
      <c r="D132" s="16" t="s">
        <v>92</v>
      </c>
      <c r="E132" s="17">
        <v>7800000</v>
      </c>
      <c r="F132" s="17">
        <v>8331017.2000000002</v>
      </c>
      <c r="G132" s="20">
        <f t="shared" si="3"/>
        <v>1.0680791282051283</v>
      </c>
    </row>
    <row r="133" spans="1:7" ht="30" x14ac:dyDescent="0.25">
      <c r="A133" s="15" t="s">
        <v>225</v>
      </c>
      <c r="B133" s="16" t="s">
        <v>38</v>
      </c>
      <c r="C133" s="16" t="s">
        <v>215</v>
      </c>
      <c r="D133" s="16" t="s">
        <v>100</v>
      </c>
      <c r="E133" s="17">
        <v>16124636.85</v>
      </c>
      <c r="F133" s="17">
        <v>19349564.199999999</v>
      </c>
      <c r="G133" s="20">
        <f t="shared" si="3"/>
        <v>1.1999999987596619</v>
      </c>
    </row>
    <row r="134" spans="1:7" ht="30" x14ac:dyDescent="0.25">
      <c r="A134" s="15" t="s">
        <v>225</v>
      </c>
      <c r="B134" s="16" t="s">
        <v>38</v>
      </c>
      <c r="C134" s="16" t="s">
        <v>215</v>
      </c>
      <c r="D134" s="16" t="s">
        <v>12</v>
      </c>
      <c r="E134" s="17">
        <v>3615293.95</v>
      </c>
      <c r="F134" s="17">
        <v>2422000</v>
      </c>
      <c r="G134" s="20">
        <f t="shared" si="3"/>
        <v>0.66993169393597995</v>
      </c>
    </row>
    <row r="135" spans="1:7" ht="75" x14ac:dyDescent="0.25">
      <c r="A135" s="15" t="s">
        <v>97</v>
      </c>
      <c r="B135" s="16" t="s">
        <v>38</v>
      </c>
      <c r="C135" s="16" t="s">
        <v>183</v>
      </c>
      <c r="D135" s="16" t="s">
        <v>35</v>
      </c>
      <c r="E135" s="17">
        <v>13140000</v>
      </c>
      <c r="F135" s="17">
        <v>13140000</v>
      </c>
      <c r="G135" s="20">
        <f t="shared" si="3"/>
        <v>1</v>
      </c>
    </row>
    <row r="136" spans="1:7" ht="75" x14ac:dyDescent="0.2">
      <c r="A136" s="5" t="s">
        <v>97</v>
      </c>
      <c r="B136" s="16" t="s">
        <v>38</v>
      </c>
      <c r="C136" s="16" t="s">
        <v>183</v>
      </c>
      <c r="D136" s="16" t="s">
        <v>36</v>
      </c>
      <c r="E136" s="17">
        <v>3968280</v>
      </c>
      <c r="F136" s="17">
        <v>3967940</v>
      </c>
      <c r="G136" s="20">
        <f t="shared" ref="G136:G196" si="4">F136/E136</f>
        <v>0.99991432056205709</v>
      </c>
    </row>
    <row r="137" spans="1:7" ht="60" x14ac:dyDescent="0.2">
      <c r="A137" s="5" t="s">
        <v>98</v>
      </c>
      <c r="B137" s="16" t="s">
        <v>38</v>
      </c>
      <c r="C137" s="16" t="s">
        <v>173</v>
      </c>
      <c r="D137" s="16" t="s">
        <v>12</v>
      </c>
      <c r="E137" s="17">
        <v>14401639.175000001</v>
      </c>
      <c r="F137" s="17">
        <v>19199188.5</v>
      </c>
      <c r="G137" s="20">
        <f t="shared" si="4"/>
        <v>1.3331252273927352</v>
      </c>
    </row>
    <row r="138" spans="1:7" ht="60.75" customHeight="1" x14ac:dyDescent="0.2">
      <c r="A138" s="5" t="s">
        <v>159</v>
      </c>
      <c r="B138" s="16" t="s">
        <v>41</v>
      </c>
      <c r="C138" s="16" t="s">
        <v>114</v>
      </c>
      <c r="D138" s="16" t="s">
        <v>35</v>
      </c>
      <c r="E138" s="17">
        <v>261002.5</v>
      </c>
      <c r="F138" s="17">
        <v>294000</v>
      </c>
      <c r="G138" s="20">
        <f t="shared" si="4"/>
        <v>1.1264259920881985</v>
      </c>
    </row>
    <row r="139" spans="1:7" ht="61.5" customHeight="1" x14ac:dyDescent="0.2">
      <c r="A139" s="5" t="s">
        <v>159</v>
      </c>
      <c r="B139" s="16" t="s">
        <v>41</v>
      </c>
      <c r="C139" s="16" t="s">
        <v>114</v>
      </c>
      <c r="D139" s="16" t="s">
        <v>36</v>
      </c>
      <c r="E139" s="17">
        <v>78822.5</v>
      </c>
      <c r="F139" s="17">
        <v>85164</v>
      </c>
      <c r="G139" s="20">
        <f t="shared" si="4"/>
        <v>1.0804529163627137</v>
      </c>
    </row>
    <row r="140" spans="1:7" ht="45" x14ac:dyDescent="0.2">
      <c r="A140" s="5" t="s">
        <v>109</v>
      </c>
      <c r="B140" s="16" t="s">
        <v>41</v>
      </c>
      <c r="C140" s="16" t="s">
        <v>115</v>
      </c>
      <c r="D140" s="16" t="s">
        <v>35</v>
      </c>
      <c r="E140" s="17">
        <v>6314228.25</v>
      </c>
      <c r="F140" s="17">
        <v>6077521</v>
      </c>
      <c r="G140" s="20">
        <f t="shared" si="4"/>
        <v>0.96251208530512022</v>
      </c>
    </row>
    <row r="141" spans="1:7" ht="45" x14ac:dyDescent="0.2">
      <c r="A141" s="5" t="s">
        <v>109</v>
      </c>
      <c r="B141" s="16" t="s">
        <v>41</v>
      </c>
      <c r="C141" s="16" t="s">
        <v>115</v>
      </c>
      <c r="D141" s="16" t="s">
        <v>36</v>
      </c>
      <c r="E141" s="17">
        <v>1906896.7749999999</v>
      </c>
      <c r="F141" s="17">
        <v>2035922</v>
      </c>
      <c r="G141" s="20">
        <f t="shared" si="4"/>
        <v>1.0676624066344651</v>
      </c>
    </row>
    <row r="142" spans="1:7" ht="30" x14ac:dyDescent="0.2">
      <c r="A142" s="5" t="s">
        <v>37</v>
      </c>
      <c r="B142" s="16" t="s">
        <v>41</v>
      </c>
      <c r="C142" s="16" t="s">
        <v>42</v>
      </c>
      <c r="D142" s="16" t="s">
        <v>35</v>
      </c>
      <c r="E142" s="17">
        <v>7711324.4249999998</v>
      </c>
      <c r="F142" s="17">
        <v>7635005</v>
      </c>
      <c r="G142" s="20">
        <f t="shared" si="4"/>
        <v>0.99010294201180626</v>
      </c>
    </row>
    <row r="143" spans="1:7" ht="30" x14ac:dyDescent="0.2">
      <c r="A143" s="5" t="s">
        <v>37</v>
      </c>
      <c r="B143" s="16" t="s">
        <v>41</v>
      </c>
      <c r="C143" s="16" t="s">
        <v>42</v>
      </c>
      <c r="D143" s="16" t="s">
        <v>70</v>
      </c>
      <c r="E143" s="17">
        <v>37500</v>
      </c>
      <c r="F143" s="17">
        <v>0</v>
      </c>
      <c r="G143" s="20">
        <f t="shared" si="4"/>
        <v>0</v>
      </c>
    </row>
    <row r="144" spans="1:7" ht="30" x14ac:dyDescent="0.2">
      <c r="A144" s="5" t="s">
        <v>37</v>
      </c>
      <c r="B144" s="16" t="s">
        <v>41</v>
      </c>
      <c r="C144" s="16" t="s">
        <v>42</v>
      </c>
      <c r="D144" s="16" t="s">
        <v>36</v>
      </c>
      <c r="E144" s="17">
        <v>2328819.8250000002</v>
      </c>
      <c r="F144" s="17">
        <v>1567958</v>
      </c>
      <c r="G144" s="20">
        <f t="shared" si="4"/>
        <v>0.67328437484424108</v>
      </c>
    </row>
    <row r="145" spans="1:7" ht="30" x14ac:dyDescent="0.2">
      <c r="A145" s="5" t="s">
        <v>37</v>
      </c>
      <c r="B145" s="16" t="s">
        <v>41</v>
      </c>
      <c r="C145" s="16" t="s">
        <v>42</v>
      </c>
      <c r="D145" s="16" t="s">
        <v>91</v>
      </c>
      <c r="E145" s="17">
        <v>42750</v>
      </c>
      <c r="F145" s="17">
        <v>18944.900000000001</v>
      </c>
      <c r="G145" s="20">
        <f t="shared" si="4"/>
        <v>0.44315555555555558</v>
      </c>
    </row>
    <row r="146" spans="1:7" ht="30" x14ac:dyDescent="0.2">
      <c r="A146" s="5" t="s">
        <v>37</v>
      </c>
      <c r="B146" s="16" t="s">
        <v>41</v>
      </c>
      <c r="C146" s="16" t="s">
        <v>42</v>
      </c>
      <c r="D146" s="16" t="s">
        <v>12</v>
      </c>
      <c r="E146" s="17">
        <v>806329</v>
      </c>
      <c r="F146" s="17">
        <v>631693.30000000005</v>
      </c>
      <c r="G146" s="20">
        <f t="shared" si="4"/>
        <v>0.78341880299480737</v>
      </c>
    </row>
    <row r="147" spans="1:7" ht="30" x14ac:dyDescent="0.2">
      <c r="A147" s="5" t="s">
        <v>37</v>
      </c>
      <c r="B147" s="16" t="s">
        <v>41</v>
      </c>
      <c r="C147" s="16" t="s">
        <v>42</v>
      </c>
      <c r="D147" s="16" t="s">
        <v>13</v>
      </c>
      <c r="E147" s="17">
        <v>11608.75</v>
      </c>
      <c r="F147" s="17">
        <v>10817</v>
      </c>
      <c r="G147" s="20">
        <f t="shared" si="4"/>
        <v>0.93179713578119949</v>
      </c>
    </row>
    <row r="148" spans="1:7" ht="45" x14ac:dyDescent="0.2">
      <c r="A148" s="5" t="s">
        <v>155</v>
      </c>
      <c r="B148" s="16" t="s">
        <v>41</v>
      </c>
      <c r="C148" s="16" t="s">
        <v>145</v>
      </c>
      <c r="D148" s="16" t="s">
        <v>92</v>
      </c>
      <c r="E148" s="17">
        <f>70000+29000</f>
        <v>99000</v>
      </c>
      <c r="F148" s="17">
        <v>66223</v>
      </c>
      <c r="G148" s="20">
        <f t="shared" si="4"/>
        <v>0.66891919191919191</v>
      </c>
    </row>
    <row r="149" spans="1:7" ht="49.5" customHeight="1" x14ac:dyDescent="0.2">
      <c r="A149" s="5" t="s">
        <v>162</v>
      </c>
      <c r="B149" s="16" t="s">
        <v>43</v>
      </c>
      <c r="C149" s="16" t="s">
        <v>174</v>
      </c>
      <c r="D149" s="16" t="s">
        <v>12</v>
      </c>
      <c r="E149" s="17">
        <v>247875</v>
      </c>
      <c r="F149" s="17">
        <v>0</v>
      </c>
      <c r="G149" s="20">
        <f t="shared" si="4"/>
        <v>0</v>
      </c>
    </row>
    <row r="150" spans="1:7" ht="45" x14ac:dyDescent="0.2">
      <c r="A150" s="5" t="s">
        <v>195</v>
      </c>
      <c r="B150" s="16" t="s">
        <v>44</v>
      </c>
      <c r="C150" s="16" t="s">
        <v>184</v>
      </c>
      <c r="D150" s="16" t="s">
        <v>12</v>
      </c>
      <c r="E150" s="17">
        <v>200000</v>
      </c>
      <c r="F150" s="17">
        <v>0</v>
      </c>
      <c r="G150" s="20">
        <f t="shared" si="4"/>
        <v>0</v>
      </c>
    </row>
    <row r="151" spans="1:7" ht="45" x14ac:dyDescent="0.2">
      <c r="A151" s="5" t="s">
        <v>195</v>
      </c>
      <c r="B151" s="16" t="s">
        <v>44</v>
      </c>
      <c r="C151" s="16" t="s">
        <v>216</v>
      </c>
      <c r="D151" s="16" t="s">
        <v>12</v>
      </c>
      <c r="E151" s="17">
        <v>200000</v>
      </c>
      <c r="F151" s="17"/>
      <c r="G151" s="20"/>
    </row>
    <row r="152" spans="1:7" ht="45" x14ac:dyDescent="0.2">
      <c r="A152" s="5" t="s">
        <v>46</v>
      </c>
      <c r="B152" s="16" t="s">
        <v>44</v>
      </c>
      <c r="C152" s="16" t="s">
        <v>45</v>
      </c>
      <c r="D152" s="16" t="s">
        <v>12</v>
      </c>
      <c r="E152" s="17">
        <v>75000</v>
      </c>
      <c r="F152" s="17">
        <v>0</v>
      </c>
      <c r="G152" s="20">
        <f t="shared" si="4"/>
        <v>0</v>
      </c>
    </row>
    <row r="153" spans="1:7" ht="60" x14ac:dyDescent="0.25">
      <c r="A153" s="15" t="s">
        <v>163</v>
      </c>
      <c r="B153" s="16" t="s">
        <v>44</v>
      </c>
      <c r="C153" s="16" t="s">
        <v>146</v>
      </c>
      <c r="D153" s="16" t="s">
        <v>12</v>
      </c>
      <c r="E153" s="17">
        <v>3000000</v>
      </c>
      <c r="F153" s="17">
        <v>1804221.9</v>
      </c>
      <c r="G153" s="20">
        <f t="shared" si="4"/>
        <v>0.60140729999999998</v>
      </c>
    </row>
    <row r="154" spans="1:7" ht="30" x14ac:dyDescent="0.2">
      <c r="A154" s="6" t="s">
        <v>48</v>
      </c>
      <c r="B154" s="16" t="s">
        <v>44</v>
      </c>
      <c r="C154" s="16" t="s">
        <v>47</v>
      </c>
      <c r="D154" s="16" t="s">
        <v>12</v>
      </c>
      <c r="E154" s="17">
        <v>100000</v>
      </c>
      <c r="F154" s="17">
        <v>0</v>
      </c>
      <c r="G154" s="20">
        <f t="shared" si="4"/>
        <v>0</v>
      </c>
    </row>
    <row r="155" spans="1:7" ht="52.5" customHeight="1" x14ac:dyDescent="0.2">
      <c r="A155" s="5" t="s">
        <v>164</v>
      </c>
      <c r="B155" s="16" t="s">
        <v>51</v>
      </c>
      <c r="C155" s="16" t="s">
        <v>187</v>
      </c>
      <c r="D155" s="16" t="s">
        <v>35</v>
      </c>
      <c r="E155" s="17">
        <v>255000</v>
      </c>
      <c r="F155" s="17">
        <v>225000</v>
      </c>
      <c r="G155" s="20">
        <f t="shared" si="4"/>
        <v>0.88235294117647056</v>
      </c>
    </row>
    <row r="156" spans="1:7" ht="65.25" customHeight="1" x14ac:dyDescent="0.2">
      <c r="A156" s="5" t="s">
        <v>164</v>
      </c>
      <c r="B156" s="16" t="s">
        <v>51</v>
      </c>
      <c r="C156" s="16" t="s">
        <v>187</v>
      </c>
      <c r="D156" s="16" t="s">
        <v>36</v>
      </c>
      <c r="E156" s="17">
        <v>77010</v>
      </c>
      <c r="F156" s="17">
        <v>67950</v>
      </c>
      <c r="G156" s="20">
        <f t="shared" si="4"/>
        <v>0.88235294117647056</v>
      </c>
    </row>
    <row r="157" spans="1:7" ht="75" x14ac:dyDescent="0.2">
      <c r="A157" s="5" t="s">
        <v>118</v>
      </c>
      <c r="B157" s="16" t="s">
        <v>51</v>
      </c>
      <c r="C157" s="16" t="s">
        <v>186</v>
      </c>
      <c r="D157" s="16" t="s">
        <v>35</v>
      </c>
      <c r="E157" s="17">
        <v>565057.5</v>
      </c>
      <c r="F157" s="17">
        <v>568812</v>
      </c>
      <c r="G157" s="20">
        <f t="shared" si="4"/>
        <v>1.0066444565376089</v>
      </c>
    </row>
    <row r="158" spans="1:7" ht="75" x14ac:dyDescent="0.2">
      <c r="A158" s="5" t="s">
        <v>118</v>
      </c>
      <c r="B158" s="16" t="s">
        <v>51</v>
      </c>
      <c r="C158" s="16" t="s">
        <v>186</v>
      </c>
      <c r="D158" s="16" t="s">
        <v>36</v>
      </c>
      <c r="E158" s="17">
        <v>170648.35</v>
      </c>
      <c r="F158" s="17">
        <v>166848</v>
      </c>
      <c r="G158" s="20">
        <f t="shared" si="4"/>
        <v>0.97772993410132591</v>
      </c>
    </row>
    <row r="159" spans="1:7" ht="45" x14ac:dyDescent="0.2">
      <c r="A159" s="5" t="s">
        <v>193</v>
      </c>
      <c r="B159" s="16" t="s">
        <v>51</v>
      </c>
      <c r="C159" s="16" t="s">
        <v>192</v>
      </c>
      <c r="D159" s="16" t="s">
        <v>25</v>
      </c>
      <c r="E159" s="17">
        <v>25000</v>
      </c>
      <c r="F159" s="17"/>
      <c r="G159" s="20">
        <f t="shared" si="4"/>
        <v>0</v>
      </c>
    </row>
    <row r="160" spans="1:7" ht="60" x14ac:dyDescent="0.2">
      <c r="A160" s="5" t="s">
        <v>165</v>
      </c>
      <c r="B160" s="16" t="s">
        <v>51</v>
      </c>
      <c r="C160" s="16" t="s">
        <v>175</v>
      </c>
      <c r="D160" s="16" t="s">
        <v>12</v>
      </c>
      <c r="E160" s="17">
        <v>109500</v>
      </c>
      <c r="F160" s="17"/>
      <c r="G160" s="20">
        <f t="shared" si="4"/>
        <v>0</v>
      </c>
    </row>
    <row r="161" spans="1:10" ht="45" x14ac:dyDescent="0.2">
      <c r="A161" s="5" t="s">
        <v>132</v>
      </c>
      <c r="B161" s="16" t="s">
        <v>51</v>
      </c>
      <c r="C161" s="16" t="s">
        <v>157</v>
      </c>
      <c r="D161" s="16" t="s">
        <v>7</v>
      </c>
      <c r="E161" s="17">
        <v>1635788.5</v>
      </c>
      <c r="F161" s="17">
        <v>1542597</v>
      </c>
      <c r="G161" s="20">
        <f t="shared" si="4"/>
        <v>0.94302961538120611</v>
      </c>
    </row>
    <row r="162" spans="1:10" ht="45" x14ac:dyDescent="0.2">
      <c r="A162" s="5" t="s">
        <v>132</v>
      </c>
      <c r="B162" s="16" t="s">
        <v>51</v>
      </c>
      <c r="C162" s="16" t="s">
        <v>157</v>
      </c>
      <c r="D162" s="16" t="s">
        <v>8</v>
      </c>
      <c r="E162" s="17">
        <v>494008</v>
      </c>
      <c r="F162" s="17">
        <v>331160</v>
      </c>
      <c r="G162" s="20">
        <f t="shared" si="4"/>
        <v>0.67035351654224218</v>
      </c>
    </row>
    <row r="163" spans="1:10" ht="30" x14ac:dyDescent="0.2">
      <c r="A163" s="5" t="s">
        <v>133</v>
      </c>
      <c r="B163" s="16" t="s">
        <v>51</v>
      </c>
      <c r="C163" s="16" t="s">
        <v>156</v>
      </c>
      <c r="D163" s="16" t="s">
        <v>7</v>
      </c>
      <c r="E163" s="17">
        <v>3974547.5</v>
      </c>
      <c r="F163" s="17">
        <v>3927909</v>
      </c>
      <c r="G163" s="20">
        <f t="shared" si="4"/>
        <v>0.98826570823471105</v>
      </c>
    </row>
    <row r="164" spans="1:10" ht="30" x14ac:dyDescent="0.2">
      <c r="A164" s="5" t="s">
        <v>133</v>
      </c>
      <c r="B164" s="16" t="s">
        <v>51</v>
      </c>
      <c r="C164" s="16" t="s">
        <v>156</v>
      </c>
      <c r="D164" s="16" t="s">
        <v>8</v>
      </c>
      <c r="E164" s="17">
        <v>1200313.5</v>
      </c>
      <c r="F164" s="17">
        <v>792337</v>
      </c>
      <c r="G164" s="20">
        <f t="shared" si="4"/>
        <v>0.66010838001905336</v>
      </c>
    </row>
    <row r="165" spans="1:10" ht="30" x14ac:dyDescent="0.2">
      <c r="A165" s="5" t="s">
        <v>133</v>
      </c>
      <c r="B165" s="16" t="s">
        <v>51</v>
      </c>
      <c r="C165" s="16" t="s">
        <v>156</v>
      </c>
      <c r="D165" s="16" t="s">
        <v>91</v>
      </c>
      <c r="E165" s="17">
        <v>67500</v>
      </c>
      <c r="F165" s="17">
        <v>29839.9</v>
      </c>
      <c r="G165" s="20">
        <f t="shared" si="4"/>
        <v>0.44207259259259263</v>
      </c>
    </row>
    <row r="166" spans="1:10" ht="30" x14ac:dyDescent="0.2">
      <c r="A166" s="5" t="s">
        <v>133</v>
      </c>
      <c r="B166" s="16" t="s">
        <v>51</v>
      </c>
      <c r="C166" s="16" t="s">
        <v>156</v>
      </c>
      <c r="D166" s="16" t="s">
        <v>12</v>
      </c>
      <c r="E166" s="17">
        <v>501250</v>
      </c>
      <c r="F166" s="17">
        <v>153410</v>
      </c>
      <c r="G166" s="20">
        <f t="shared" si="4"/>
        <v>0.30605486284289279</v>
      </c>
    </row>
    <row r="167" spans="1:10" ht="30" x14ac:dyDescent="0.2">
      <c r="A167" s="5" t="s">
        <v>133</v>
      </c>
      <c r="B167" s="16" t="s">
        <v>51</v>
      </c>
      <c r="C167" s="16" t="s">
        <v>156</v>
      </c>
      <c r="D167" s="16" t="s">
        <v>13</v>
      </c>
      <c r="E167" s="17">
        <v>12500</v>
      </c>
      <c r="F167" s="17">
        <v>0</v>
      </c>
      <c r="G167" s="20">
        <f t="shared" si="4"/>
        <v>0</v>
      </c>
    </row>
    <row r="168" spans="1:10" ht="45" x14ac:dyDescent="0.2">
      <c r="A168" s="5" t="s">
        <v>155</v>
      </c>
      <c r="B168" s="16" t="s">
        <v>51</v>
      </c>
      <c r="C168" s="16" t="s">
        <v>147</v>
      </c>
      <c r="D168" s="16" t="s">
        <v>92</v>
      </c>
      <c r="E168" s="17">
        <v>107500</v>
      </c>
      <c r="F168" s="17">
        <v>73763.7</v>
      </c>
      <c r="G168" s="20">
        <f t="shared" si="4"/>
        <v>0.68617395348837207</v>
      </c>
    </row>
    <row r="169" spans="1:10" x14ac:dyDescent="0.2">
      <c r="A169" s="7" t="s">
        <v>207</v>
      </c>
      <c r="B169" s="18" t="s">
        <v>202</v>
      </c>
      <c r="C169" s="18"/>
      <c r="D169" s="18"/>
      <c r="E169" s="19">
        <f>SUM(E170:E187)</f>
        <v>17564031.224999998</v>
      </c>
      <c r="F169" s="19">
        <f>SUM(F170:F187)</f>
        <v>14740980</v>
      </c>
      <c r="G169" s="20">
        <f t="shared" si="4"/>
        <v>0.83927088327070554</v>
      </c>
    </row>
    <row r="170" spans="1:10" ht="30" x14ac:dyDescent="0.2">
      <c r="A170" s="5" t="s">
        <v>37</v>
      </c>
      <c r="B170" s="16" t="s">
        <v>52</v>
      </c>
      <c r="C170" s="16" t="s">
        <v>53</v>
      </c>
      <c r="D170" s="16" t="s">
        <v>35</v>
      </c>
      <c r="E170" s="17">
        <v>3063559</v>
      </c>
      <c r="F170" s="17">
        <v>2939080</v>
      </c>
      <c r="G170" s="20">
        <f t="shared" si="4"/>
        <v>0.95936784635125361</v>
      </c>
    </row>
    <row r="171" spans="1:10" ht="30" x14ac:dyDescent="0.2">
      <c r="A171" s="5" t="s">
        <v>37</v>
      </c>
      <c r="B171" s="16" t="s">
        <v>52</v>
      </c>
      <c r="C171" s="16" t="s">
        <v>53</v>
      </c>
      <c r="D171" s="16" t="s">
        <v>36</v>
      </c>
      <c r="E171" s="17">
        <v>925194.75</v>
      </c>
      <c r="F171" s="17">
        <v>583856</v>
      </c>
      <c r="G171" s="20">
        <f t="shared" si="4"/>
        <v>0.63106281137025477</v>
      </c>
    </row>
    <row r="172" spans="1:10" ht="30" x14ac:dyDescent="0.2">
      <c r="A172" s="5" t="s">
        <v>37</v>
      </c>
      <c r="B172" s="16" t="s">
        <v>52</v>
      </c>
      <c r="C172" s="16" t="s">
        <v>53</v>
      </c>
      <c r="D172" s="16" t="s">
        <v>91</v>
      </c>
      <c r="E172" s="17">
        <v>150000</v>
      </c>
      <c r="F172" s="17">
        <v>157942.6</v>
      </c>
      <c r="G172" s="20">
        <f t="shared" si="4"/>
        <v>1.0529506666666668</v>
      </c>
      <c r="J172" s="10"/>
    </row>
    <row r="173" spans="1:10" ht="30" x14ac:dyDescent="0.2">
      <c r="A173" s="5" t="s">
        <v>37</v>
      </c>
      <c r="B173" s="16" t="s">
        <v>52</v>
      </c>
      <c r="C173" s="16" t="s">
        <v>53</v>
      </c>
      <c r="D173" s="16" t="s">
        <v>12</v>
      </c>
      <c r="E173" s="17">
        <v>372548.77500000002</v>
      </c>
      <c r="F173" s="17">
        <v>315101.5</v>
      </c>
      <c r="G173" s="20">
        <f t="shared" si="4"/>
        <v>0.84579931849192092</v>
      </c>
    </row>
    <row r="174" spans="1:10" ht="30" x14ac:dyDescent="0.2">
      <c r="A174" s="5" t="s">
        <v>37</v>
      </c>
      <c r="B174" s="16" t="s">
        <v>52</v>
      </c>
      <c r="C174" s="16" t="s">
        <v>53</v>
      </c>
      <c r="D174" s="16" t="s">
        <v>13</v>
      </c>
      <c r="E174" s="17">
        <v>1250</v>
      </c>
      <c r="F174" s="17">
        <v>0</v>
      </c>
      <c r="G174" s="20">
        <f t="shared" si="4"/>
        <v>0</v>
      </c>
    </row>
    <row r="175" spans="1:10" ht="30" x14ac:dyDescent="0.2">
      <c r="A175" s="5" t="s">
        <v>226</v>
      </c>
      <c r="B175" s="16" t="s">
        <v>52</v>
      </c>
      <c r="C175" s="16" t="s">
        <v>217</v>
      </c>
      <c r="D175" s="16" t="s">
        <v>35</v>
      </c>
      <c r="E175" s="17">
        <v>4424657.9249999998</v>
      </c>
      <c r="F175" s="17">
        <v>4359717.9000000004</v>
      </c>
      <c r="G175" s="20">
        <f t="shared" si="4"/>
        <v>0.98532315354073396</v>
      </c>
    </row>
    <row r="176" spans="1:10" ht="30" x14ac:dyDescent="0.2">
      <c r="A176" s="5" t="s">
        <v>226</v>
      </c>
      <c r="B176" s="16" t="s">
        <v>52</v>
      </c>
      <c r="C176" s="16" t="s">
        <v>217</v>
      </c>
      <c r="D176" s="16" t="s">
        <v>36</v>
      </c>
      <c r="E176" s="17">
        <v>1336246.7</v>
      </c>
      <c r="F176" s="17">
        <v>871927</v>
      </c>
      <c r="G176" s="20">
        <f t="shared" si="4"/>
        <v>0.65251947862621473</v>
      </c>
    </row>
    <row r="177" spans="1:7" ht="30" x14ac:dyDescent="0.2">
      <c r="A177" s="5" t="s">
        <v>226</v>
      </c>
      <c r="B177" s="16" t="s">
        <v>52</v>
      </c>
      <c r="C177" s="16" t="s">
        <v>217</v>
      </c>
      <c r="D177" s="16" t="s">
        <v>12</v>
      </c>
      <c r="E177" s="17">
        <v>291940.15000000002</v>
      </c>
      <c r="F177" s="17">
        <v>540007.9</v>
      </c>
      <c r="G177" s="20">
        <f t="shared" si="4"/>
        <v>1.8497212527978766</v>
      </c>
    </row>
    <row r="178" spans="1:7" ht="30" x14ac:dyDescent="0.2">
      <c r="A178" s="5" t="s">
        <v>226</v>
      </c>
      <c r="B178" s="16" t="s">
        <v>52</v>
      </c>
      <c r="C178" s="16" t="s">
        <v>217</v>
      </c>
      <c r="D178" s="16" t="s">
        <v>92</v>
      </c>
      <c r="E178" s="17">
        <v>252750</v>
      </c>
      <c r="F178" s="17">
        <v>287817.40000000002</v>
      </c>
      <c r="G178" s="20">
        <f t="shared" si="4"/>
        <v>1.1387434223541049</v>
      </c>
    </row>
    <row r="179" spans="1:7" x14ac:dyDescent="0.2">
      <c r="A179" s="5" t="s">
        <v>166</v>
      </c>
      <c r="B179" s="16" t="s">
        <v>52</v>
      </c>
      <c r="C179" s="16" t="s">
        <v>176</v>
      </c>
      <c r="D179" s="16" t="s">
        <v>12</v>
      </c>
      <c r="E179" s="17">
        <v>64870.1</v>
      </c>
      <c r="F179" s="17">
        <v>0</v>
      </c>
      <c r="G179" s="20">
        <f t="shared" si="4"/>
        <v>0</v>
      </c>
    </row>
    <row r="180" spans="1:7" ht="61.5" customHeight="1" x14ac:dyDescent="0.2">
      <c r="A180" s="5" t="s">
        <v>227</v>
      </c>
      <c r="B180" s="16" t="s">
        <v>52</v>
      </c>
      <c r="C180" s="16" t="s">
        <v>218</v>
      </c>
      <c r="D180" s="16" t="s">
        <v>12</v>
      </c>
      <c r="E180" s="17">
        <v>76537.5</v>
      </c>
      <c r="F180" s="17">
        <v>0</v>
      </c>
      <c r="G180" s="20">
        <f t="shared" si="4"/>
        <v>0</v>
      </c>
    </row>
    <row r="181" spans="1:7" ht="30" x14ac:dyDescent="0.2">
      <c r="A181" s="5" t="s">
        <v>228</v>
      </c>
      <c r="B181" s="16" t="s">
        <v>52</v>
      </c>
      <c r="C181" s="16" t="s">
        <v>219</v>
      </c>
      <c r="D181" s="16" t="s">
        <v>12</v>
      </c>
      <c r="E181" s="17">
        <v>2063316.325</v>
      </c>
      <c r="F181" s="17">
        <v>1032477.2</v>
      </c>
      <c r="G181" s="20">
        <f t="shared" si="4"/>
        <v>0.50039695197972123</v>
      </c>
    </row>
    <row r="182" spans="1:7" ht="45" x14ac:dyDescent="0.2">
      <c r="A182" s="5" t="s">
        <v>132</v>
      </c>
      <c r="B182" s="16" t="s">
        <v>54</v>
      </c>
      <c r="C182" s="16" t="s">
        <v>148</v>
      </c>
      <c r="D182" s="16" t="s">
        <v>7</v>
      </c>
      <c r="E182" s="17">
        <v>886985.5</v>
      </c>
      <c r="F182" s="17">
        <v>748883.3</v>
      </c>
      <c r="G182" s="20">
        <f t="shared" si="4"/>
        <v>0.84430162612579351</v>
      </c>
    </row>
    <row r="183" spans="1:7" ht="45" x14ac:dyDescent="0.2">
      <c r="A183" s="5" t="s">
        <v>132</v>
      </c>
      <c r="B183" s="16" t="s">
        <v>54</v>
      </c>
      <c r="C183" s="16" t="s">
        <v>148</v>
      </c>
      <c r="D183" s="16" t="s">
        <v>8</v>
      </c>
      <c r="E183" s="17">
        <v>267869.5</v>
      </c>
      <c r="F183" s="17">
        <v>152262.70000000001</v>
      </c>
      <c r="G183" s="20">
        <f t="shared" si="4"/>
        <v>0.56842119016909354</v>
      </c>
    </row>
    <row r="184" spans="1:7" ht="30" x14ac:dyDescent="0.2">
      <c r="A184" s="5" t="s">
        <v>133</v>
      </c>
      <c r="B184" s="16" t="s">
        <v>54</v>
      </c>
      <c r="C184" s="16" t="s">
        <v>149</v>
      </c>
      <c r="D184" s="16" t="s">
        <v>7</v>
      </c>
      <c r="E184" s="17">
        <v>2072815</v>
      </c>
      <c r="F184" s="17">
        <v>1988823</v>
      </c>
      <c r="G184" s="20">
        <f t="shared" si="4"/>
        <v>0.95947925888224472</v>
      </c>
    </row>
    <row r="185" spans="1:7" ht="30" x14ac:dyDescent="0.2">
      <c r="A185" s="5" t="s">
        <v>133</v>
      </c>
      <c r="B185" s="16" t="s">
        <v>54</v>
      </c>
      <c r="C185" s="16" t="s">
        <v>149</v>
      </c>
      <c r="D185" s="16" t="s">
        <v>8</v>
      </c>
      <c r="E185" s="17">
        <v>625990</v>
      </c>
      <c r="F185" s="17">
        <v>394151</v>
      </c>
      <c r="G185" s="20">
        <f t="shared" si="4"/>
        <v>0.62964424351826709</v>
      </c>
    </row>
    <row r="186" spans="1:7" ht="30" x14ac:dyDescent="0.2">
      <c r="A186" s="5" t="s">
        <v>133</v>
      </c>
      <c r="B186" s="16" t="s">
        <v>54</v>
      </c>
      <c r="C186" s="16" t="s">
        <v>149</v>
      </c>
      <c r="D186" s="16" t="s">
        <v>12</v>
      </c>
      <c r="E186" s="17">
        <v>685000</v>
      </c>
      <c r="F186" s="17">
        <v>368932.5</v>
      </c>
      <c r="G186" s="20">
        <f t="shared" si="4"/>
        <v>0.53858759124087596</v>
      </c>
    </row>
    <row r="187" spans="1:7" ht="30" x14ac:dyDescent="0.2">
      <c r="A187" s="5" t="s">
        <v>133</v>
      </c>
      <c r="B187" s="16" t="s">
        <v>54</v>
      </c>
      <c r="C187" s="16" t="s">
        <v>149</v>
      </c>
      <c r="D187" s="16" t="s">
        <v>14</v>
      </c>
      <c r="E187" s="17">
        <v>2500</v>
      </c>
      <c r="F187" s="17">
        <v>0</v>
      </c>
      <c r="G187" s="20">
        <f t="shared" si="4"/>
        <v>0</v>
      </c>
    </row>
    <row r="188" spans="1:7" x14ac:dyDescent="0.2">
      <c r="A188" s="7" t="s">
        <v>180</v>
      </c>
      <c r="B188" s="18" t="s">
        <v>203</v>
      </c>
      <c r="C188" s="18"/>
      <c r="D188" s="18"/>
      <c r="E188" s="19">
        <f>SUM(E189:E196)</f>
        <v>11508568.25</v>
      </c>
      <c r="F188" s="19">
        <f>SUM(F189:F196)</f>
        <v>10047523.5</v>
      </c>
      <c r="G188" s="11">
        <f t="shared" si="4"/>
        <v>0.87304721853650213</v>
      </c>
    </row>
    <row r="189" spans="1:7" ht="45" x14ac:dyDescent="0.2">
      <c r="A189" s="5" t="s">
        <v>57</v>
      </c>
      <c r="B189" s="16" t="s">
        <v>55</v>
      </c>
      <c r="C189" s="16" t="s">
        <v>56</v>
      </c>
      <c r="D189" s="16" t="s">
        <v>58</v>
      </c>
      <c r="E189" s="17">
        <v>2271885.75</v>
      </c>
      <c r="F189" s="17">
        <v>2633001.9</v>
      </c>
      <c r="G189" s="20">
        <f t="shared" si="4"/>
        <v>1.1589499604018378</v>
      </c>
    </row>
    <row r="190" spans="1:7" ht="60" x14ac:dyDescent="0.2">
      <c r="A190" s="5" t="s">
        <v>167</v>
      </c>
      <c r="B190" s="16" t="s">
        <v>59</v>
      </c>
      <c r="C190" s="16" t="s">
        <v>60</v>
      </c>
      <c r="D190" s="16" t="s">
        <v>85</v>
      </c>
      <c r="E190" s="17">
        <v>3951057.5</v>
      </c>
      <c r="F190" s="17">
        <v>3115242</v>
      </c>
      <c r="G190" s="20">
        <f t="shared" si="4"/>
        <v>0.78845777364667557</v>
      </c>
    </row>
    <row r="191" spans="1:7" ht="30" x14ac:dyDescent="0.2">
      <c r="A191" s="5" t="s">
        <v>168</v>
      </c>
      <c r="B191" s="16" t="s">
        <v>59</v>
      </c>
      <c r="C191" s="16" t="s">
        <v>62</v>
      </c>
      <c r="D191" s="16" t="s">
        <v>61</v>
      </c>
      <c r="E191" s="17">
        <v>3727275</v>
      </c>
      <c r="F191" s="17">
        <v>2903580</v>
      </c>
      <c r="G191" s="20">
        <f t="shared" si="4"/>
        <v>0.7790087932873212</v>
      </c>
    </row>
    <row r="192" spans="1:7" ht="45" x14ac:dyDescent="0.2">
      <c r="A192" s="5" t="s">
        <v>169</v>
      </c>
      <c r="B192" s="16" t="s">
        <v>59</v>
      </c>
      <c r="C192" s="16" t="s">
        <v>63</v>
      </c>
      <c r="D192" s="16" t="s">
        <v>86</v>
      </c>
      <c r="E192" s="17">
        <v>6000</v>
      </c>
      <c r="F192" s="17">
        <v>0</v>
      </c>
      <c r="G192" s="20">
        <f t="shared" si="4"/>
        <v>0</v>
      </c>
    </row>
    <row r="193" spans="1:9" x14ac:dyDescent="0.2">
      <c r="A193" s="5" t="s">
        <v>66</v>
      </c>
      <c r="B193" s="16" t="s">
        <v>64</v>
      </c>
      <c r="C193" s="16" t="s">
        <v>65</v>
      </c>
      <c r="D193" s="16" t="s">
        <v>7</v>
      </c>
      <c r="E193" s="17">
        <v>809927</v>
      </c>
      <c r="F193" s="17">
        <v>811323</v>
      </c>
      <c r="G193" s="20">
        <f t="shared" si="4"/>
        <v>1.0017236121280066</v>
      </c>
    </row>
    <row r="194" spans="1:9" x14ac:dyDescent="0.2">
      <c r="A194" s="5" t="s">
        <v>66</v>
      </c>
      <c r="B194" s="16" t="s">
        <v>64</v>
      </c>
      <c r="C194" s="16" t="s">
        <v>65</v>
      </c>
      <c r="D194" s="16" t="s">
        <v>8</v>
      </c>
      <c r="E194" s="17">
        <v>244598</v>
      </c>
      <c r="F194" s="17">
        <v>245019</v>
      </c>
      <c r="G194" s="20">
        <f t="shared" si="4"/>
        <v>1.0017211915060631</v>
      </c>
    </row>
    <row r="195" spans="1:9" ht="30" x14ac:dyDescent="0.2">
      <c r="A195" s="5" t="s">
        <v>68</v>
      </c>
      <c r="B195" s="16" t="s">
        <v>64</v>
      </c>
      <c r="C195" s="16" t="s">
        <v>67</v>
      </c>
      <c r="D195" s="16" t="s">
        <v>7</v>
      </c>
      <c r="E195" s="17">
        <v>382354</v>
      </c>
      <c r="F195" s="17">
        <v>258332.7</v>
      </c>
      <c r="G195" s="20">
        <f t="shared" si="4"/>
        <v>0.67563749823462027</v>
      </c>
    </row>
    <row r="196" spans="1:9" ht="30" x14ac:dyDescent="0.2">
      <c r="A196" s="5" t="s">
        <v>68</v>
      </c>
      <c r="B196" s="16" t="s">
        <v>64</v>
      </c>
      <c r="C196" s="16" t="s">
        <v>67</v>
      </c>
      <c r="D196" s="16" t="s">
        <v>8</v>
      </c>
      <c r="E196" s="17">
        <v>115471</v>
      </c>
      <c r="F196" s="17">
        <v>81024.899999999994</v>
      </c>
      <c r="G196" s="20">
        <f t="shared" si="4"/>
        <v>0.70169046773648791</v>
      </c>
    </row>
    <row r="197" spans="1:9" x14ac:dyDescent="0.2">
      <c r="A197" s="7" t="s">
        <v>181</v>
      </c>
      <c r="B197" s="18" t="s">
        <v>204</v>
      </c>
      <c r="C197" s="18"/>
      <c r="D197" s="18"/>
      <c r="E197" s="19">
        <f>SUM(E198:E220)</f>
        <v>34805615.25</v>
      </c>
      <c r="F197" s="19">
        <f>SUM(F198:F220)</f>
        <v>27548013.399999999</v>
      </c>
      <c r="G197" s="20">
        <f t="shared" ref="G197:G228" si="5">F197/E197</f>
        <v>0.79148186871944459</v>
      </c>
      <c r="H197" s="17">
        <f>SUM(H198:H220)</f>
        <v>0</v>
      </c>
      <c r="I197" s="17">
        <f>SUM(I198:I220)</f>
        <v>0</v>
      </c>
    </row>
    <row r="198" spans="1:9" ht="30" x14ac:dyDescent="0.2">
      <c r="A198" s="5" t="s">
        <v>37</v>
      </c>
      <c r="B198" s="16" t="s">
        <v>72</v>
      </c>
      <c r="C198" s="16" t="s">
        <v>69</v>
      </c>
      <c r="D198" s="16" t="s">
        <v>35</v>
      </c>
      <c r="E198" s="17">
        <v>18080945.5</v>
      </c>
      <c r="F198" s="17">
        <v>16528312.9</v>
      </c>
      <c r="G198" s="20">
        <f t="shared" si="5"/>
        <v>0.91412879376247225</v>
      </c>
    </row>
    <row r="199" spans="1:9" ht="30" x14ac:dyDescent="0.2">
      <c r="A199" s="5" t="s">
        <v>37</v>
      </c>
      <c r="B199" s="16" t="s">
        <v>72</v>
      </c>
      <c r="C199" s="16" t="s">
        <v>69</v>
      </c>
      <c r="D199" s="16" t="s">
        <v>70</v>
      </c>
      <c r="E199" s="17">
        <v>290000</v>
      </c>
      <c r="F199" s="17">
        <v>338872.1</v>
      </c>
      <c r="G199" s="20">
        <f t="shared" si="5"/>
        <v>1.1685244827586205</v>
      </c>
    </row>
    <row r="200" spans="1:9" ht="30" x14ac:dyDescent="0.2">
      <c r="A200" s="5" t="s">
        <v>37</v>
      </c>
      <c r="B200" s="21" t="s">
        <v>72</v>
      </c>
      <c r="C200" s="21" t="s">
        <v>69</v>
      </c>
      <c r="D200" s="21" t="s">
        <v>71</v>
      </c>
      <c r="E200" s="17">
        <v>645000</v>
      </c>
      <c r="F200" s="17">
        <v>589787.5</v>
      </c>
      <c r="G200" s="22">
        <f t="shared" si="5"/>
        <v>0.9143992248062015</v>
      </c>
    </row>
    <row r="201" spans="1:9" ht="30" x14ac:dyDescent="0.2">
      <c r="A201" s="5" t="s">
        <v>37</v>
      </c>
      <c r="B201" s="16" t="s">
        <v>72</v>
      </c>
      <c r="C201" s="16" t="s">
        <v>69</v>
      </c>
      <c r="D201" s="16" t="s">
        <v>36</v>
      </c>
      <c r="E201" s="17">
        <v>5460446</v>
      </c>
      <c r="F201" s="17">
        <v>3395909.9</v>
      </c>
      <c r="G201" s="20">
        <f t="shared" si="5"/>
        <v>0.62191071938079778</v>
      </c>
    </row>
    <row r="202" spans="1:9" ht="30" x14ac:dyDescent="0.2">
      <c r="A202" s="5" t="s">
        <v>37</v>
      </c>
      <c r="B202" s="16" t="s">
        <v>72</v>
      </c>
      <c r="C202" s="16" t="s">
        <v>69</v>
      </c>
      <c r="D202" s="16" t="s">
        <v>91</v>
      </c>
      <c r="E202" s="17">
        <v>75189.25</v>
      </c>
      <c r="F202" s="17">
        <v>45446.1</v>
      </c>
      <c r="G202" s="20">
        <f t="shared" si="5"/>
        <v>0.60442283970115407</v>
      </c>
    </row>
    <row r="203" spans="1:9" ht="30" x14ac:dyDescent="0.2">
      <c r="A203" s="5" t="s">
        <v>37</v>
      </c>
      <c r="B203" s="16" t="s">
        <v>72</v>
      </c>
      <c r="C203" s="16" t="s">
        <v>69</v>
      </c>
      <c r="D203" s="16" t="s">
        <v>12</v>
      </c>
      <c r="E203" s="17">
        <v>3236009.5</v>
      </c>
      <c r="F203" s="17">
        <v>1966996.4</v>
      </c>
      <c r="G203" s="20">
        <f t="shared" si="5"/>
        <v>0.60784629958595604</v>
      </c>
    </row>
    <row r="204" spans="1:9" ht="30" x14ac:dyDescent="0.2">
      <c r="A204" s="5" t="s">
        <v>37</v>
      </c>
      <c r="B204" s="16" t="s">
        <v>72</v>
      </c>
      <c r="C204" s="16" t="s">
        <v>69</v>
      </c>
      <c r="D204" s="16" t="s">
        <v>13</v>
      </c>
      <c r="E204" s="17">
        <v>1133615.5</v>
      </c>
      <c r="F204" s="17">
        <v>1291667.8999999999</v>
      </c>
      <c r="G204" s="20">
        <f t="shared" si="5"/>
        <v>1.1394232877020471</v>
      </c>
    </row>
    <row r="205" spans="1:9" ht="30" x14ac:dyDescent="0.2">
      <c r="A205" s="5" t="s">
        <v>37</v>
      </c>
      <c r="B205" s="16" t="s">
        <v>72</v>
      </c>
      <c r="C205" s="16" t="s">
        <v>69</v>
      </c>
      <c r="D205" s="16" t="s">
        <v>14</v>
      </c>
      <c r="E205" s="17">
        <v>128750</v>
      </c>
      <c r="F205" s="17">
        <v>560</v>
      </c>
      <c r="G205" s="20">
        <f t="shared" si="5"/>
        <v>4.3495145631067961E-3</v>
      </c>
    </row>
    <row r="206" spans="1:9" ht="30" x14ac:dyDescent="0.2">
      <c r="A206" s="5" t="s">
        <v>37</v>
      </c>
      <c r="B206" s="16" t="s">
        <v>72</v>
      </c>
      <c r="C206" s="16" t="s">
        <v>69</v>
      </c>
      <c r="D206" s="16" t="s">
        <v>15</v>
      </c>
      <c r="E206" s="17">
        <v>1250</v>
      </c>
      <c r="F206" s="17">
        <v>0</v>
      </c>
      <c r="G206" s="20">
        <f t="shared" si="5"/>
        <v>0</v>
      </c>
    </row>
    <row r="207" spans="1:9" ht="45" x14ac:dyDescent="0.2">
      <c r="A207" s="5" t="s">
        <v>155</v>
      </c>
      <c r="B207" s="16" t="s">
        <v>72</v>
      </c>
      <c r="C207" s="16" t="s">
        <v>150</v>
      </c>
      <c r="D207" s="16" t="s">
        <v>12</v>
      </c>
      <c r="E207" s="17">
        <v>90500</v>
      </c>
      <c r="F207" s="17">
        <v>0</v>
      </c>
      <c r="G207" s="20"/>
    </row>
    <row r="208" spans="1:9" ht="45" x14ac:dyDescent="0.2">
      <c r="A208" s="5" t="s">
        <v>155</v>
      </c>
      <c r="B208" s="16" t="s">
        <v>72</v>
      </c>
      <c r="C208" s="16" t="s">
        <v>150</v>
      </c>
      <c r="D208" s="16" t="s">
        <v>92</v>
      </c>
      <c r="E208" s="17">
        <v>1692368.75</v>
      </c>
      <c r="F208" s="17">
        <v>1493482</v>
      </c>
      <c r="G208" s="20">
        <f t="shared" si="5"/>
        <v>0.882480251422747</v>
      </c>
    </row>
    <row r="209" spans="1:7" ht="60" x14ac:dyDescent="0.2">
      <c r="A209" s="5" t="s">
        <v>163</v>
      </c>
      <c r="B209" s="16" t="s">
        <v>72</v>
      </c>
      <c r="C209" s="16" t="s">
        <v>185</v>
      </c>
      <c r="D209" s="16" t="s">
        <v>12</v>
      </c>
      <c r="E209" s="17">
        <v>84510.5</v>
      </c>
      <c r="F209" s="17">
        <v>1858.8</v>
      </c>
      <c r="G209" s="20">
        <f t="shared" si="5"/>
        <v>2.1994900042006615E-2</v>
      </c>
    </row>
    <row r="210" spans="1:7" ht="120" x14ac:dyDescent="0.2">
      <c r="A210" s="5" t="s">
        <v>74</v>
      </c>
      <c r="B210" s="16" t="s">
        <v>72</v>
      </c>
      <c r="C210" s="16" t="s">
        <v>73</v>
      </c>
      <c r="D210" s="16" t="s">
        <v>25</v>
      </c>
      <c r="E210" s="17">
        <v>375000</v>
      </c>
      <c r="F210" s="17">
        <v>120000</v>
      </c>
      <c r="G210" s="20">
        <f t="shared" si="5"/>
        <v>0.32</v>
      </c>
    </row>
    <row r="211" spans="1:7" ht="45" x14ac:dyDescent="0.2">
      <c r="A211" s="5" t="s">
        <v>132</v>
      </c>
      <c r="B211" s="16" t="s">
        <v>75</v>
      </c>
      <c r="C211" s="16" t="s">
        <v>151</v>
      </c>
      <c r="D211" s="16" t="s">
        <v>7</v>
      </c>
      <c r="E211" s="17">
        <v>832853.2</v>
      </c>
      <c r="F211" s="17">
        <v>700994</v>
      </c>
      <c r="G211" s="20">
        <f t="shared" si="5"/>
        <v>0.84167774104728188</v>
      </c>
    </row>
    <row r="212" spans="1:7" ht="45" x14ac:dyDescent="0.2">
      <c r="A212" s="5" t="s">
        <v>132</v>
      </c>
      <c r="B212" s="16" t="s">
        <v>75</v>
      </c>
      <c r="C212" s="16" t="s">
        <v>151</v>
      </c>
      <c r="D212" s="16" t="s">
        <v>8</v>
      </c>
      <c r="E212" s="17">
        <v>251521.55</v>
      </c>
      <c r="F212" s="17">
        <v>139624</v>
      </c>
      <c r="G212" s="20">
        <f t="shared" si="5"/>
        <v>0.55511744421104281</v>
      </c>
    </row>
    <row r="213" spans="1:7" ht="30" x14ac:dyDescent="0.2">
      <c r="A213" s="5" t="s">
        <v>133</v>
      </c>
      <c r="B213" s="16" t="s">
        <v>75</v>
      </c>
      <c r="C213" s="16" t="s">
        <v>152</v>
      </c>
      <c r="D213" s="16" t="s">
        <v>7</v>
      </c>
      <c r="E213" s="17">
        <v>1065019.5</v>
      </c>
      <c r="F213" s="17">
        <v>621584</v>
      </c>
      <c r="G213" s="20">
        <f t="shared" si="5"/>
        <v>0.5836362620590515</v>
      </c>
    </row>
    <row r="214" spans="1:7" ht="30" x14ac:dyDescent="0.2">
      <c r="A214" s="5" t="s">
        <v>133</v>
      </c>
      <c r="B214" s="16" t="s">
        <v>75</v>
      </c>
      <c r="C214" s="16" t="s">
        <v>152</v>
      </c>
      <c r="D214" s="16" t="s">
        <v>11</v>
      </c>
      <c r="E214" s="17">
        <v>75000</v>
      </c>
      <c r="F214" s="17">
        <v>0</v>
      </c>
      <c r="G214" s="20">
        <f t="shared" si="5"/>
        <v>0</v>
      </c>
    </row>
    <row r="215" spans="1:7" ht="30" x14ac:dyDescent="0.2">
      <c r="A215" s="5" t="s">
        <v>133</v>
      </c>
      <c r="B215" s="16" t="s">
        <v>75</v>
      </c>
      <c r="C215" s="16" t="s">
        <v>152</v>
      </c>
      <c r="D215" s="16" t="s">
        <v>8</v>
      </c>
      <c r="E215" s="17">
        <v>321636</v>
      </c>
      <c r="F215" s="17">
        <v>115332</v>
      </c>
      <c r="G215" s="20">
        <f t="shared" si="5"/>
        <v>0.35857926351527813</v>
      </c>
    </row>
    <row r="216" spans="1:7" ht="30" x14ac:dyDescent="0.2">
      <c r="A216" s="5" t="s">
        <v>133</v>
      </c>
      <c r="B216" s="16" t="s">
        <v>75</v>
      </c>
      <c r="C216" s="16" t="s">
        <v>152</v>
      </c>
      <c r="D216" s="16" t="s">
        <v>91</v>
      </c>
      <c r="E216" s="17">
        <v>45000</v>
      </c>
      <c r="F216" s="17">
        <v>32433.5</v>
      </c>
      <c r="G216" s="20">
        <f t="shared" si="5"/>
        <v>0.72074444444444441</v>
      </c>
    </row>
    <row r="217" spans="1:7" ht="30" x14ac:dyDescent="0.2">
      <c r="A217" s="6" t="s">
        <v>133</v>
      </c>
      <c r="B217" s="16" t="s">
        <v>75</v>
      </c>
      <c r="C217" s="16" t="s">
        <v>152</v>
      </c>
      <c r="D217" s="16" t="s">
        <v>12</v>
      </c>
      <c r="E217" s="17">
        <v>808500</v>
      </c>
      <c r="F217" s="17">
        <v>120444</v>
      </c>
      <c r="G217" s="20">
        <f t="shared" si="5"/>
        <v>0.14897217068645641</v>
      </c>
    </row>
    <row r="218" spans="1:7" ht="30" x14ac:dyDescent="0.2">
      <c r="A218" s="5" t="s">
        <v>133</v>
      </c>
      <c r="B218" s="16" t="s">
        <v>75</v>
      </c>
      <c r="C218" s="16" t="s">
        <v>152</v>
      </c>
      <c r="D218" s="16" t="s">
        <v>13</v>
      </c>
      <c r="E218" s="17">
        <v>37355</v>
      </c>
      <c r="F218" s="17">
        <v>35542</v>
      </c>
      <c r="G218" s="20">
        <f t="shared" si="5"/>
        <v>0.95146566724668724</v>
      </c>
    </row>
    <row r="219" spans="1:7" ht="30" x14ac:dyDescent="0.2">
      <c r="A219" s="5" t="s">
        <v>133</v>
      </c>
      <c r="B219" s="16" t="s">
        <v>75</v>
      </c>
      <c r="C219" s="16" t="s">
        <v>152</v>
      </c>
      <c r="D219" s="16" t="s">
        <v>14</v>
      </c>
      <c r="E219" s="17">
        <v>145</v>
      </c>
      <c r="F219" s="17">
        <v>145</v>
      </c>
      <c r="G219" s="20">
        <f t="shared" si="5"/>
        <v>1</v>
      </c>
    </row>
    <row r="220" spans="1:7" ht="45" x14ac:dyDescent="0.2">
      <c r="A220" s="5" t="s">
        <v>155</v>
      </c>
      <c r="B220" s="16" t="s">
        <v>75</v>
      </c>
      <c r="C220" s="16" t="s">
        <v>153</v>
      </c>
      <c r="D220" s="16" t="s">
        <v>92</v>
      </c>
      <c r="E220" s="17">
        <v>75000</v>
      </c>
      <c r="F220" s="17">
        <v>9021.2999999999993</v>
      </c>
      <c r="G220" s="20">
        <f t="shared" si="5"/>
        <v>0.12028399999999999</v>
      </c>
    </row>
    <row r="221" spans="1:7" ht="28.5" x14ac:dyDescent="0.2">
      <c r="A221" s="7" t="s">
        <v>182</v>
      </c>
      <c r="B221" s="18" t="s">
        <v>205</v>
      </c>
      <c r="C221" s="18"/>
      <c r="D221" s="18"/>
      <c r="E221" s="19">
        <f>SUM(E222:E227)</f>
        <v>2436704.9750000001</v>
      </c>
      <c r="F221" s="19">
        <f>SUM(F222:F227)</f>
        <v>1721359.5</v>
      </c>
      <c r="G221" s="20">
        <f>F221/E221</f>
        <v>0.70642918107063823</v>
      </c>
    </row>
    <row r="222" spans="1:7" ht="30" x14ac:dyDescent="0.2">
      <c r="A222" s="5" t="s">
        <v>37</v>
      </c>
      <c r="B222" s="16" t="s">
        <v>76</v>
      </c>
      <c r="C222" s="16" t="s">
        <v>77</v>
      </c>
      <c r="D222" s="16" t="s">
        <v>35</v>
      </c>
      <c r="E222" s="17">
        <v>1422385.25</v>
      </c>
      <c r="F222" s="17">
        <v>1253682.6000000001</v>
      </c>
      <c r="G222" s="20">
        <f t="shared" si="5"/>
        <v>0.88139454483235125</v>
      </c>
    </row>
    <row r="223" spans="1:7" ht="30" x14ac:dyDescent="0.2">
      <c r="A223" s="5" t="s">
        <v>37</v>
      </c>
      <c r="B223" s="16" t="s">
        <v>76</v>
      </c>
      <c r="C223" s="16" t="s">
        <v>77</v>
      </c>
      <c r="D223" s="16" t="s">
        <v>36</v>
      </c>
      <c r="E223" s="17">
        <v>429560.25</v>
      </c>
      <c r="F223" s="17">
        <v>260955.9</v>
      </c>
      <c r="G223" s="20">
        <f t="shared" si="5"/>
        <v>0.60749545610889277</v>
      </c>
    </row>
    <row r="224" spans="1:7" ht="30" x14ac:dyDescent="0.2">
      <c r="A224" s="5" t="s">
        <v>37</v>
      </c>
      <c r="B224" s="16" t="s">
        <v>76</v>
      </c>
      <c r="C224" s="16" t="s">
        <v>77</v>
      </c>
      <c r="D224" s="16" t="s">
        <v>91</v>
      </c>
      <c r="E224" s="17">
        <v>18108.45</v>
      </c>
      <c r="F224" s="17">
        <v>13246.4</v>
      </c>
      <c r="G224" s="20">
        <f t="shared" si="5"/>
        <v>0.73150380071182231</v>
      </c>
    </row>
    <row r="225" spans="1:7" ht="30" x14ac:dyDescent="0.2">
      <c r="A225" s="5" t="s">
        <v>37</v>
      </c>
      <c r="B225" s="16" t="s">
        <v>76</v>
      </c>
      <c r="C225" s="16" t="s">
        <v>77</v>
      </c>
      <c r="D225" s="16" t="s">
        <v>12</v>
      </c>
      <c r="E225" s="17">
        <v>558651.02500000002</v>
      </c>
      <c r="F225" s="17">
        <v>193474.6</v>
      </c>
      <c r="G225" s="20">
        <f t="shared" si="5"/>
        <v>0.34632461293702987</v>
      </c>
    </row>
    <row r="226" spans="1:7" ht="30" x14ac:dyDescent="0.2">
      <c r="A226" s="5" t="s">
        <v>37</v>
      </c>
      <c r="B226" s="16" t="s">
        <v>76</v>
      </c>
      <c r="C226" s="16" t="s">
        <v>77</v>
      </c>
      <c r="D226" s="16" t="s">
        <v>13</v>
      </c>
      <c r="E226" s="17">
        <v>3000</v>
      </c>
      <c r="F226" s="17">
        <v>0</v>
      </c>
      <c r="G226" s="20">
        <f t="shared" si="5"/>
        <v>0</v>
      </c>
    </row>
    <row r="227" spans="1:7" ht="45" x14ac:dyDescent="0.2">
      <c r="A227" s="5" t="s">
        <v>155</v>
      </c>
      <c r="B227" s="16" t="s">
        <v>76</v>
      </c>
      <c r="C227" s="16" t="s">
        <v>154</v>
      </c>
      <c r="D227" s="16" t="s">
        <v>12</v>
      </c>
      <c r="E227" s="17">
        <v>5000</v>
      </c>
      <c r="F227" s="17">
        <v>0</v>
      </c>
      <c r="G227" s="20">
        <f t="shared" si="5"/>
        <v>0</v>
      </c>
    </row>
    <row r="228" spans="1:7" ht="28.5" x14ac:dyDescent="0.2">
      <c r="A228" s="7" t="s">
        <v>78</v>
      </c>
      <c r="B228" s="18" t="s">
        <v>209</v>
      </c>
      <c r="C228" s="18" t="s">
        <v>95</v>
      </c>
      <c r="D228" s="18" t="s">
        <v>79</v>
      </c>
      <c r="E228" s="19">
        <v>25672445</v>
      </c>
      <c r="F228" s="19">
        <v>23200000</v>
      </c>
      <c r="G228" s="11">
        <f t="shared" si="5"/>
        <v>0.90369265568589197</v>
      </c>
    </row>
  </sheetData>
  <mergeCells count="4">
    <mergeCell ref="A1:G1"/>
    <mergeCell ref="A2:G2"/>
    <mergeCell ref="A3:G3"/>
    <mergeCell ref="A4:I4"/>
  </mergeCells>
  <pageMargins left="0.25" right="0.25" top="0.75" bottom="0.75" header="0.3" footer="0.3"/>
  <pageSetup paperSize="9" scale="82" fitToHeight="0" orientation="portrait" r:id="rId1"/>
  <headerFooter alignWithMargins="0">
    <oddFooter>&amp;C&amp;"Times New Roman"&amp;10Бюджет Чегемского муниципального района Кабардино-Балкарской Республики&amp;L&amp;R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Гелястанов</dc:creator>
  <dc:description>POI HSSF rep:2.45.0.101</dc:description>
  <cp:lastModifiedBy>Admin</cp:lastModifiedBy>
  <cp:lastPrinted>2026-04-22T12:45:37Z</cp:lastPrinted>
  <dcterms:created xsi:type="dcterms:W3CDTF">2018-07-03T12:57:30Z</dcterms:created>
  <dcterms:modified xsi:type="dcterms:W3CDTF">2026-07-02T07:15:13Z</dcterms:modified>
</cp:coreProperties>
</file>