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оя папка\бюджет 2021\исполнение 1 кв. 2021\"/>
    </mc:Choice>
  </mc:AlternateContent>
  <bookViews>
    <workbookView xWindow="360" yWindow="690" windowWidth="14940" windowHeight="8730"/>
  </bookViews>
  <sheets>
    <sheet name="Бюджет" sheetId="1" r:id="rId1"/>
  </sheets>
  <definedNames>
    <definedName name="_xlnm._FilterDatabase" localSheetId="0" hidden="1">Бюджет!$A$10:$H$155</definedName>
    <definedName name="APPT" localSheetId="0">Бюджет!$B$24</definedName>
    <definedName name="FIO" localSheetId="0">Бюджет!$G$24</definedName>
    <definedName name="LAST_CELL" localSheetId="0">Бюджет!$K$160</definedName>
    <definedName name="SIGN" localSheetId="0">Бюджет!$B$24:$I$26</definedName>
  </definedNames>
  <calcPr calcId="162913"/>
</workbook>
</file>

<file path=xl/calcChain.xml><?xml version="1.0" encoding="utf-8"?>
<calcChain xmlns="http://schemas.openxmlformats.org/spreadsheetml/2006/main">
  <c r="G67" i="1" l="1"/>
  <c r="F67" i="1"/>
  <c r="H153" i="1" l="1"/>
  <c r="H140" i="1"/>
  <c r="H113" i="1"/>
  <c r="H111" i="1"/>
  <c r="H100" i="1"/>
  <c r="H98" i="1"/>
  <c r="H92" i="1"/>
  <c r="H91" i="1"/>
  <c r="H90" i="1"/>
  <c r="H87" i="1"/>
  <c r="H85" i="1"/>
  <c r="H83" i="1"/>
  <c r="H80" i="1"/>
  <c r="H78" i="1"/>
  <c r="H68" i="1" l="1"/>
  <c r="H69" i="1"/>
  <c r="H70" i="1"/>
  <c r="H71" i="1"/>
  <c r="H65" i="1"/>
  <c r="H52" i="1"/>
  <c r="H46" i="1"/>
  <c r="H35" i="1"/>
  <c r="H27" i="1"/>
  <c r="H25" i="1"/>
  <c r="H151" i="1" l="1"/>
  <c r="H104" i="1"/>
  <c r="H13" i="1"/>
  <c r="F63" i="1" l="1"/>
  <c r="H88" i="1" l="1"/>
  <c r="H64" i="1"/>
  <c r="H48" i="1"/>
  <c r="H19" i="1"/>
  <c r="H15" i="1"/>
  <c r="G12" i="1" l="1"/>
  <c r="G134" i="1"/>
  <c r="F134" i="1"/>
  <c r="G115" i="1"/>
  <c r="F115" i="1"/>
  <c r="G74" i="1"/>
  <c r="F74" i="1"/>
  <c r="G63" i="1"/>
  <c r="G58" i="1"/>
  <c r="F58" i="1"/>
  <c r="H136" i="1" l="1"/>
  <c r="H116" i="1"/>
  <c r="H95" i="1"/>
  <c r="H94" i="1"/>
  <c r="H77" i="1"/>
  <c r="H49" i="1"/>
  <c r="H31" i="1"/>
  <c r="H93" i="1" l="1"/>
  <c r="H24" i="1"/>
  <c r="F12" i="1" l="1"/>
  <c r="H12" i="1" s="1"/>
  <c r="H147" i="1" l="1"/>
  <c r="H148" i="1"/>
  <c r="F149" i="1"/>
  <c r="H18" i="1" l="1"/>
  <c r="H16" i="1"/>
  <c r="H14" i="1"/>
  <c r="H141" i="1" l="1"/>
  <c r="H124" i="1"/>
  <c r="H121" i="1"/>
  <c r="H122" i="1" l="1"/>
  <c r="H123" i="1"/>
  <c r="H84" i="1"/>
  <c r="H86" i="1"/>
  <c r="H89" i="1"/>
  <c r="H96" i="1"/>
  <c r="H97" i="1"/>
  <c r="H28" i="1"/>
  <c r="H29" i="1"/>
  <c r="H30" i="1"/>
  <c r="H32" i="1"/>
  <c r="H118" i="1" l="1"/>
  <c r="G149" i="1" l="1"/>
  <c r="G125" i="1"/>
  <c r="H63" i="1"/>
  <c r="H17" i="1"/>
  <c r="H20" i="1"/>
  <c r="H38" i="1"/>
  <c r="H39" i="1"/>
  <c r="H44" i="1"/>
  <c r="H45" i="1"/>
  <c r="H55" i="1"/>
  <c r="H66" i="1"/>
  <c r="H102" i="1"/>
  <c r="H108" i="1"/>
  <c r="H109" i="1"/>
  <c r="H117" i="1"/>
  <c r="H131" i="1"/>
  <c r="H132" i="1"/>
  <c r="H139" i="1"/>
  <c r="H150" i="1"/>
  <c r="H21" i="1"/>
  <c r="H22" i="1"/>
  <c r="H23" i="1"/>
  <c r="H26" i="1"/>
  <c r="H33" i="1"/>
  <c r="H34" i="1"/>
  <c r="H36" i="1"/>
  <c r="H37" i="1"/>
  <c r="H40" i="1"/>
  <c r="H41" i="1"/>
  <c r="H42" i="1"/>
  <c r="H43" i="1"/>
  <c r="H47" i="1"/>
  <c r="H50" i="1"/>
  <c r="H51" i="1"/>
  <c r="H53" i="1"/>
  <c r="H54" i="1"/>
  <c r="H56" i="1"/>
  <c r="H57" i="1"/>
  <c r="H60" i="1"/>
  <c r="H61" i="1"/>
  <c r="H62" i="1"/>
  <c r="H73" i="1"/>
  <c r="H75" i="1"/>
  <c r="H79" i="1"/>
  <c r="H81" i="1"/>
  <c r="H82" i="1"/>
  <c r="H99" i="1"/>
  <c r="H101" i="1"/>
  <c r="H103" i="1"/>
  <c r="H105" i="1"/>
  <c r="H106" i="1"/>
  <c r="H107" i="1"/>
  <c r="H110" i="1"/>
  <c r="H112" i="1"/>
  <c r="H114" i="1"/>
  <c r="H119" i="1"/>
  <c r="H120" i="1"/>
  <c r="H126" i="1"/>
  <c r="H127" i="1"/>
  <c r="H128" i="1"/>
  <c r="H129" i="1"/>
  <c r="H130" i="1"/>
  <c r="H133" i="1"/>
  <c r="H135" i="1"/>
  <c r="H137" i="1"/>
  <c r="H138" i="1"/>
  <c r="H142" i="1"/>
  <c r="H143" i="1"/>
  <c r="H144" i="1"/>
  <c r="H152" i="1"/>
  <c r="H154" i="1"/>
  <c r="H155" i="1"/>
  <c r="E12" i="1"/>
  <c r="G11" i="1" l="1"/>
  <c r="H67" i="1"/>
  <c r="H58" i="1"/>
  <c r="H59" i="1"/>
  <c r="H74" i="1"/>
  <c r="H76" i="1"/>
  <c r="F125" i="1"/>
  <c r="H125" i="1" s="1"/>
  <c r="H115" i="1"/>
  <c r="H72" i="1"/>
  <c r="H134" i="1" l="1"/>
  <c r="F11" i="1"/>
  <c r="H11" i="1" s="1"/>
  <c r="H149" i="1"/>
</calcChain>
</file>

<file path=xl/sharedStrings.xml><?xml version="1.0" encoding="utf-8"?>
<sst xmlns="http://schemas.openxmlformats.org/spreadsheetml/2006/main" count="571" uniqueCount="178">
  <si>
    <t>КФСР</t>
  </si>
  <si>
    <t>КЦСР</t>
  </si>
  <si>
    <t>Наименование КЦСР</t>
  </si>
  <si>
    <t>КВР</t>
  </si>
  <si>
    <t>0103</t>
  </si>
  <si>
    <t>9690090019</t>
  </si>
  <si>
    <t>Расходы на обеспечение функций государственных органов, в том числе территориальных органов</t>
  </si>
  <si>
    <t>121</t>
  </si>
  <si>
    <t>129</t>
  </si>
  <si>
    <t>0104</t>
  </si>
  <si>
    <t>7810090019</t>
  </si>
  <si>
    <t>7820090019</t>
  </si>
  <si>
    <t>122</t>
  </si>
  <si>
    <t>244</t>
  </si>
  <si>
    <t>851</t>
  </si>
  <si>
    <t>852</t>
  </si>
  <si>
    <t>853</t>
  </si>
  <si>
    <t>0106</t>
  </si>
  <si>
    <t>3920490019</t>
  </si>
  <si>
    <t>9390090019</t>
  </si>
  <si>
    <t>0111</t>
  </si>
  <si>
    <t>3920520540</t>
  </si>
  <si>
    <t>Резервный фонд Местной администрации</t>
  </si>
  <si>
    <t>870</t>
  </si>
  <si>
    <t>0113</t>
  </si>
  <si>
    <t>1540199998</t>
  </si>
  <si>
    <t>Реализация мероприятий программы</t>
  </si>
  <si>
    <t>15Г0099998</t>
  </si>
  <si>
    <t>3810690019</t>
  </si>
  <si>
    <t>71000Н0730</t>
  </si>
  <si>
    <t>Осуществление выплат Почетным гражданам муниципальных образований</t>
  </si>
  <si>
    <t>330</t>
  </si>
  <si>
    <t>7710092794</t>
  </si>
  <si>
    <t>Взнос в Ассоциацию "Совет муниципальных образований КБР"</t>
  </si>
  <si>
    <t>9990059300</t>
  </si>
  <si>
    <t>Осуществление переданных органам местного самоуправления в соответствии со статёй 3 Закона КБР от 29.10.2003 года № 90-РЗ "Об органах записи актов гражданского состояния в КБР" полномочий Российской Федерации на государственную регистрацию актов гражданского состояния</t>
  </si>
  <si>
    <t>9990071210</t>
  </si>
  <si>
    <t>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</si>
  <si>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9990090019</t>
  </si>
  <si>
    <t>1010390019</t>
  </si>
  <si>
    <t>0405</t>
  </si>
  <si>
    <t>0505</t>
  </si>
  <si>
    <t>0530190019</t>
  </si>
  <si>
    <t>0701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</si>
  <si>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</si>
  <si>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111</t>
  </si>
  <si>
    <t>119</t>
  </si>
  <si>
    <t>0220190059</t>
  </si>
  <si>
    <t>Расходы на обеспечение деятельности (оказание услуг) муниципальных учреждений</t>
  </si>
  <si>
    <t>0702</t>
  </si>
  <si>
    <t>0220270120</t>
  </si>
  <si>
    <t>0220275190</t>
  </si>
  <si>
    <t>Пополнение фондов школьных библиотек образовательных учреждений</t>
  </si>
  <si>
    <t>0220290059</t>
  </si>
  <si>
    <t>Cоздание в общеобразовательных организациях, расположенных в сельской местности, условий для занятий физической культурой и спортом</t>
  </si>
  <si>
    <t>0703</t>
  </si>
  <si>
    <t>0240190059</t>
  </si>
  <si>
    <t>0705</t>
  </si>
  <si>
    <t>0220370880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</si>
  <si>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</si>
  <si>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>0707</t>
  </si>
  <si>
    <t>0240180070</t>
  </si>
  <si>
    <t>Мероприятия по профилактике незаконного потребления наркотических средств и психотропных веществ, наркомании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</si>
  <si>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</si>
  <si>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>02401М9400</t>
  </si>
  <si>
    <t>Профилактика безнадзорности и правонарушений несовершеннолетних</t>
  </si>
  <si>
    <t>0240272020</t>
  </si>
  <si>
    <t>Мероприятия, связанные с организацией отдыха детей в учреждениях с дневным пребыванием детей в каникулярное время</t>
  </si>
  <si>
    <t>0240596057</t>
  </si>
  <si>
    <t>Мероприятия по патриотическому воспитанию граждан Российской Федерации</t>
  </si>
  <si>
    <t>4620192100</t>
  </si>
  <si>
    <t>Мероприятия в сфере реализации государственной национальной политики</t>
  </si>
  <si>
    <t>0709</t>
  </si>
  <si>
    <t>02403Н0380</t>
  </si>
  <si>
    <t>Премии Главы муниципального образования для поддержки талантливой молодежи</t>
  </si>
  <si>
    <t>0250390019</t>
  </si>
  <si>
    <t>0801</t>
  </si>
  <si>
    <t>1110290059</t>
  </si>
  <si>
    <t>0804</t>
  </si>
  <si>
    <t>1140190019</t>
  </si>
  <si>
    <t>1001</t>
  </si>
  <si>
    <t>71000Н0600</t>
  </si>
  <si>
    <t>Выплата доплат к пенсиям лицам, замещавшим должность муниципальной службы</t>
  </si>
  <si>
    <t>312</t>
  </si>
  <si>
    <t>1004</t>
  </si>
  <si>
    <t>9990070090</t>
  </si>
  <si>
    <t>Субвенции бюджетам муниципальных образований на выплату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</si>
  <si>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323</t>
  </si>
  <si>
    <t>9990070190</t>
  </si>
  <si>
    <t>Субвенции бюджетам муниципальных образований на выплату ежемесячного вознаграждения приемным родителям</t>
  </si>
  <si>
    <t>99900F2600</t>
  </si>
  <si>
    <t>Субвенции на выплату единовременного пособия при всех формах устройства детей, лишенных родительского попечения, в семью</t>
  </si>
  <si>
    <t>1006</t>
  </si>
  <si>
    <t>9990070100</t>
  </si>
  <si>
    <t>Содержание отделов опеки и попечительства</t>
  </si>
  <si>
    <t>9990070110</t>
  </si>
  <si>
    <t>Содержание комиссий по делам несовершеннолетних и защите их прав</t>
  </si>
  <si>
    <t>1102</t>
  </si>
  <si>
    <t>1310390059</t>
  </si>
  <si>
    <t>112</t>
  </si>
  <si>
    <t>113</t>
  </si>
  <si>
    <t>1103</t>
  </si>
  <si>
    <t>13201Н0440</t>
  </si>
  <si>
    <t>Стипендии Главы муниципального образования спортсменам, тренерам и иным специалистам спортивных сборных команд Российской Федерации по видам спорта, включенным в программы Олимпийских игр, Паралимпийских игр и Сурдлимпийских игр, чемпионам Олимпийских игр, Паралимпийских игр и Сурдлимпийских игр</t>
  </si>
  <si>
    <t>1105</t>
  </si>
  <si>
    <t>1340290019</t>
  </si>
  <si>
    <t>1202</t>
  </si>
  <si>
    <t>2320290059</t>
  </si>
  <si>
    <t>1401</t>
  </si>
  <si>
    <t>Дотации на выравнивание бюджетной обеспеченности поселений</t>
  </si>
  <si>
    <t>511</t>
  </si>
  <si>
    <t>Утвержденный план</t>
  </si>
  <si>
    <t>Фактический расход</t>
  </si>
  <si>
    <t>Всего</t>
  </si>
  <si>
    <t>Общегосударственные вопросы</t>
  </si>
  <si>
    <t>01</t>
  </si>
  <si>
    <t>% исполнения</t>
  </si>
  <si>
    <t>03</t>
  </si>
  <si>
    <t>Национальная безопасность и правоохранительная деятельность</t>
  </si>
  <si>
    <t>04</t>
  </si>
  <si>
    <t>Национальная экономика</t>
  </si>
  <si>
    <t>05</t>
  </si>
  <si>
    <t>Жилищно-коммунальное хозяйство</t>
  </si>
  <si>
    <t>Образование</t>
  </si>
  <si>
    <t>07</t>
  </si>
  <si>
    <t>08</t>
  </si>
  <si>
    <t>Культура, кинематография</t>
  </si>
  <si>
    <t>Социальная политика</t>
  </si>
  <si>
    <t>10</t>
  </si>
  <si>
    <t>Физическая культура и спорт</t>
  </si>
  <si>
    <t>11</t>
  </si>
  <si>
    <t>Средства массовой информации</t>
  </si>
  <si>
    <t>12</t>
  </si>
  <si>
    <t>022Е250970</t>
  </si>
  <si>
    <t>9620090019</t>
  </si>
  <si>
    <t>414</t>
  </si>
  <si>
    <t>тыс. руб.</t>
  </si>
  <si>
    <t>0105</t>
  </si>
  <si>
    <t>9090051200</t>
  </si>
  <si>
    <t>4610162160</t>
  </si>
  <si>
    <t>632</t>
  </si>
  <si>
    <t>0220175180</t>
  </si>
  <si>
    <t>0240170120</t>
  </si>
  <si>
    <t>321</t>
  </si>
  <si>
    <t>313</t>
  </si>
  <si>
    <t>Осуществление полномочий по составлению ( изменению) списков кандидатов в присяжные заседатели федеральных судов общей юрисдикции в РФ</t>
  </si>
  <si>
    <t>Субсидии на поддержу некоммерческих неправительственных организаций , участвующих в развитии институтов гражданского общества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</si>
  <si>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учебных пособий, средств обучения, игр, игрушек)</t>
  </si>
  <si>
    <t>1011290019</t>
  </si>
  <si>
    <t>25Ф0190019</t>
  </si>
  <si>
    <t>9990071220</t>
  </si>
  <si>
    <t>0240199997</t>
  </si>
  <si>
    <t>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полномочий по обращению с животными без владельцев</t>
  </si>
  <si>
    <t>242</t>
  </si>
  <si>
    <t>247</t>
  </si>
  <si>
    <t>9990054690</t>
  </si>
  <si>
    <t>0310</t>
  </si>
  <si>
    <t>0502</t>
  </si>
  <si>
    <t>05212S4009</t>
  </si>
  <si>
    <t>052F552430</t>
  </si>
  <si>
    <t>0527570550</t>
  </si>
  <si>
    <t>022020059</t>
  </si>
  <si>
    <t>02202L3030</t>
  </si>
  <si>
    <t>02202L3040</t>
  </si>
  <si>
    <t>39Б0170010</t>
  </si>
  <si>
    <t>Проведение Всероссийской переписи населения 2020 года</t>
  </si>
  <si>
    <t>Расходы на осуществление проектно-изыскательных работ по объектам социального и производственного комплексов, в том числе объектов общегражданского назначения, жилья, инфраструктуры и иных объектов</t>
  </si>
  <si>
    <t>Строительство и реконструкция (модернизация) объектов питьевого водоснабжения</t>
  </si>
  <si>
    <t>Осуществление части полномочий по организации водоснабжения населения в пределах полномочий, установленных законодательством Российской Федерации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</si>
  <si>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</si>
  <si>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</si>
  <si>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Закупка товаров, работ, услуг в сфере информационно-коммуникационных технологий</t>
  </si>
  <si>
    <t>Закупка энергетических ресурсов</t>
  </si>
  <si>
    <t xml:space="preserve">                                                                                                                                   Приложение № 3 к постановлению местной администрации</t>
  </si>
  <si>
    <t>Чегемского муниципального района</t>
  </si>
  <si>
    <t>по разделам и подразделам классификации расходов бюджетов (тыс. руб.)</t>
  </si>
  <si>
    <t>Исполнение бюджета Чегемского муниципального района за первый квартал   20201 года</t>
  </si>
  <si>
    <t xml:space="preserve">от "26" апреля 2021 г. № 495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</si>
</sst>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?"/>
    <numFmt numFmtId="165" formatCode="#,##0.0"/>
    <numFmt numFmtId="166" formatCode="0.0%"/>
  </numFmts>
  <fonts count="8" x14ac:knownFonts="1"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00B05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1" applyFont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1" applyFont="1" applyBorder="1" applyAlignment="1" applyProtection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/>
    </xf>
    <xf numFmtId="165" fontId="4" fillId="0" borderId="1" xfId="0" applyNumberFormat="1" applyFont="1" applyBorder="1" applyAlignment="1" applyProtection="1">
      <alignment horizontal="right" vertical="center"/>
    </xf>
    <xf numFmtId="166" fontId="4" fillId="0" borderId="1" xfId="0" applyNumberFormat="1" applyFont="1" applyBorder="1" applyAlignment="1" applyProtection="1">
      <alignment horizontal="right" vertical="center"/>
    </xf>
    <xf numFmtId="165" fontId="2" fillId="0" borderId="1" xfId="0" applyNumberFormat="1" applyFont="1" applyBorder="1" applyAlignment="1" applyProtection="1">
      <alignment horizontal="right" vertical="center"/>
    </xf>
    <xf numFmtId="166" fontId="2" fillId="0" borderId="1" xfId="0" applyNumberFormat="1" applyFont="1" applyBorder="1" applyAlignment="1" applyProtection="1">
      <alignment horizontal="right" vertical="center"/>
    </xf>
    <xf numFmtId="165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4" fillId="0" borderId="0" xfId="0" applyFont="1" applyAlignment="1">
      <alignment vertical="center"/>
    </xf>
    <xf numFmtId="165" fontId="6" fillId="0" borderId="1" xfId="0" applyNumberFormat="1" applyFont="1" applyBorder="1" applyAlignment="1" applyProtection="1">
      <alignment horizontal="right" vertical="center"/>
    </xf>
    <xf numFmtId="166" fontId="6" fillId="0" borderId="1" xfId="0" applyNumberFormat="1" applyFont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center" vertical="center"/>
    </xf>
    <xf numFmtId="166" fontId="7" fillId="0" borderId="1" xfId="0" applyNumberFormat="1" applyFont="1" applyBorder="1" applyAlignment="1" applyProtection="1">
      <alignment horizontal="right" vertical="center"/>
    </xf>
    <xf numFmtId="165" fontId="7" fillId="0" borderId="1" xfId="0" applyNumberFormat="1" applyFont="1" applyBorder="1" applyAlignment="1" applyProtection="1">
      <alignment horizontal="right" vertical="center"/>
    </xf>
    <xf numFmtId="165" fontId="7" fillId="0" borderId="1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1" applyFont="1" applyBorder="1" applyAlignment="1" applyProtection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left" vertical="center" wrapText="1"/>
    </xf>
    <xf numFmtId="0" fontId="4" fillId="0" borderId="0" xfId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55"/>
  <sheetViews>
    <sheetView showGridLines="0" tabSelected="1" zoomScale="110" zoomScaleNormal="110" workbookViewId="0">
      <selection activeCell="I14" sqref="I14"/>
    </sheetView>
  </sheetViews>
  <sheetFormatPr defaultRowHeight="12" x14ac:dyDescent="0.2"/>
  <cols>
    <col min="1" max="1" width="48.42578125" style="6" customWidth="1"/>
    <col min="2" max="2" width="6.5703125" style="6" customWidth="1"/>
    <col min="3" max="3" width="10.42578125" style="6" bestFit="1" customWidth="1"/>
    <col min="4" max="4" width="4.5703125" style="6" bestFit="1" customWidth="1"/>
    <col min="5" max="5" width="10" style="6" hidden="1" customWidth="1"/>
    <col min="6" max="6" width="9.140625" style="6" customWidth="1"/>
    <col min="7" max="7" width="10.7109375" style="6" customWidth="1"/>
    <col min="8" max="8" width="9.28515625" style="6" customWidth="1"/>
    <col min="9" max="11" width="9.140625" style="6" customWidth="1"/>
    <col min="12" max="16384" width="9.140625" style="6"/>
  </cols>
  <sheetData>
    <row r="1" spans="1:15" ht="18.75" customHeight="1" x14ac:dyDescent="0.2">
      <c r="A1" s="37" t="s">
        <v>173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2" hidden="1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x14ac:dyDescent="0.2">
      <c r="D3" s="35" t="s">
        <v>174</v>
      </c>
      <c r="F3" s="24"/>
      <c r="G3" s="24"/>
    </row>
    <row r="4" spans="1:15" x14ac:dyDescent="0.2">
      <c r="F4" s="24" t="s">
        <v>177</v>
      </c>
    </row>
    <row r="5" spans="1:15" x14ac:dyDescent="0.2">
      <c r="A5" s="7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2">
      <c r="A6" s="40" t="s">
        <v>176</v>
      </c>
      <c r="B6" s="41"/>
      <c r="C6" s="41"/>
      <c r="D6" s="41"/>
      <c r="E6" s="41"/>
      <c r="F6" s="41"/>
      <c r="G6" s="41"/>
      <c r="H6" s="41"/>
      <c r="I6" s="41"/>
      <c r="J6" s="41"/>
      <c r="K6" s="9"/>
      <c r="L6" s="10"/>
      <c r="M6" s="8"/>
      <c r="N6" s="8"/>
      <c r="O6" s="8"/>
    </row>
    <row r="7" spans="1:15" x14ac:dyDescent="0.2">
      <c r="A7" s="36" t="s">
        <v>175</v>
      </c>
      <c r="B7" s="36"/>
      <c r="C7" s="36"/>
      <c r="D7" s="36"/>
      <c r="E7" s="36"/>
      <c r="F7" s="36"/>
      <c r="G7" s="36"/>
      <c r="H7" s="36"/>
      <c r="I7" s="36"/>
      <c r="J7" s="36"/>
      <c r="K7" s="9"/>
      <c r="L7" s="10"/>
      <c r="M7" s="8"/>
      <c r="N7" s="8"/>
      <c r="O7" s="8"/>
    </row>
    <row r="8" spans="1:15" x14ac:dyDescent="0.2">
      <c r="B8" s="39"/>
      <c r="C8" s="39"/>
      <c r="D8" s="39"/>
      <c r="E8" s="39"/>
      <c r="F8" s="39"/>
      <c r="G8" s="39"/>
      <c r="H8" s="39"/>
    </row>
    <row r="9" spans="1:15" x14ac:dyDescent="0.2">
      <c r="A9" s="11" t="s">
        <v>136</v>
      </c>
      <c r="C9" s="11"/>
      <c r="D9" s="11"/>
      <c r="E9" s="11"/>
      <c r="F9" s="11"/>
      <c r="G9" s="11"/>
      <c r="H9" s="11"/>
      <c r="I9" s="11"/>
      <c r="J9" s="12"/>
      <c r="K9" s="12"/>
    </row>
    <row r="10" spans="1:15" ht="32.25" customHeight="1" x14ac:dyDescent="0.2">
      <c r="A10" s="1" t="s">
        <v>2</v>
      </c>
      <c r="B10" s="1" t="s">
        <v>0</v>
      </c>
      <c r="C10" s="1" t="s">
        <v>1</v>
      </c>
      <c r="D10" s="1" t="s">
        <v>3</v>
      </c>
      <c r="E10" s="1" t="s">
        <v>111</v>
      </c>
      <c r="F10" s="1" t="s">
        <v>111</v>
      </c>
      <c r="G10" s="1" t="s">
        <v>112</v>
      </c>
      <c r="H10" s="1" t="s">
        <v>116</v>
      </c>
    </row>
    <row r="11" spans="1:15" x14ac:dyDescent="0.2">
      <c r="A11" s="13" t="s">
        <v>113</v>
      </c>
      <c r="B11" s="14"/>
      <c r="C11" s="14"/>
      <c r="D11" s="14"/>
      <c r="E11" s="15">
        <v>709804.64</v>
      </c>
      <c r="F11" s="22">
        <f>F12+F58+F63+F67+F74+F115+F125+F134+F149+F155</f>
        <v>240782.39000000004</v>
      </c>
      <c r="G11" s="22">
        <f>G12+G58+G63+G67+G74+G115+G125+G134+G149+G155</f>
        <v>225443.93</v>
      </c>
      <c r="H11" s="23">
        <f>G11/F11</f>
        <v>0.93629741776381548</v>
      </c>
    </row>
    <row r="12" spans="1:15" x14ac:dyDescent="0.2">
      <c r="A12" s="13" t="s">
        <v>114</v>
      </c>
      <c r="B12" s="14" t="s">
        <v>115</v>
      </c>
      <c r="C12" s="14"/>
      <c r="D12" s="14"/>
      <c r="E12" s="15">
        <f>SUM(E15:E57)</f>
        <v>51350.92</v>
      </c>
      <c r="F12" s="15">
        <f>SUM(F13:F57)</f>
        <v>19159.05</v>
      </c>
      <c r="G12" s="15">
        <f>SUM(G13:G57)</f>
        <v>18381.059999999998</v>
      </c>
      <c r="H12" s="23">
        <f t="shared" ref="H12:H13" si="0">G12/F12</f>
        <v>0.95939308055462036</v>
      </c>
    </row>
    <row r="13" spans="1:15" s="26" customFormat="1" ht="18" customHeight="1" x14ac:dyDescent="0.2">
      <c r="A13" s="27" t="s">
        <v>6</v>
      </c>
      <c r="B13" s="28" t="s">
        <v>4</v>
      </c>
      <c r="C13" s="28" t="s">
        <v>134</v>
      </c>
      <c r="D13" s="28" t="s">
        <v>7</v>
      </c>
      <c r="E13" s="17"/>
      <c r="F13" s="17">
        <v>189.78</v>
      </c>
      <c r="G13" s="17">
        <v>80.739999999999995</v>
      </c>
      <c r="H13" s="23">
        <f t="shared" si="0"/>
        <v>0.42543998313837073</v>
      </c>
    </row>
    <row r="14" spans="1:15" s="26" customFormat="1" ht="24.75" customHeight="1" x14ac:dyDescent="0.2">
      <c r="A14" s="27" t="s">
        <v>6</v>
      </c>
      <c r="B14" s="28" t="s">
        <v>4</v>
      </c>
      <c r="C14" s="28" t="s">
        <v>134</v>
      </c>
      <c r="D14" s="28" t="s">
        <v>8</v>
      </c>
      <c r="E14" s="17"/>
      <c r="F14" s="17">
        <v>57.31</v>
      </c>
      <c r="G14" s="17">
        <v>22.61</v>
      </c>
      <c r="H14" s="18">
        <f t="shared" ref="H14" si="1">G14/F14</f>
        <v>0.39452102599895306</v>
      </c>
    </row>
    <row r="15" spans="1:15" ht="24" x14ac:dyDescent="0.2">
      <c r="A15" s="2" t="s">
        <v>6</v>
      </c>
      <c r="B15" s="3" t="s">
        <v>4</v>
      </c>
      <c r="C15" s="3" t="s">
        <v>5</v>
      </c>
      <c r="D15" s="3" t="s">
        <v>7</v>
      </c>
      <c r="E15" s="4">
        <v>1209.1099999999999</v>
      </c>
      <c r="F15" s="17">
        <v>203.52</v>
      </c>
      <c r="G15" s="4">
        <v>137.1</v>
      </c>
      <c r="H15" s="18">
        <f>G15/F15</f>
        <v>0.67364386792452824</v>
      </c>
    </row>
    <row r="16" spans="1:15" s="26" customFormat="1" ht="24" x14ac:dyDescent="0.2">
      <c r="A16" s="2" t="s">
        <v>6</v>
      </c>
      <c r="B16" s="3" t="s">
        <v>4</v>
      </c>
      <c r="C16" s="3" t="s">
        <v>5</v>
      </c>
      <c r="D16" s="3" t="s">
        <v>12</v>
      </c>
      <c r="E16" s="4"/>
      <c r="F16" s="17">
        <v>4.5</v>
      </c>
      <c r="G16" s="4">
        <v>3.46</v>
      </c>
      <c r="H16" s="18">
        <f>G16/F16</f>
        <v>0.76888888888888884</v>
      </c>
    </row>
    <row r="17" spans="1:8" ht="24" x14ac:dyDescent="0.2">
      <c r="A17" s="2" t="s">
        <v>6</v>
      </c>
      <c r="B17" s="3" t="s">
        <v>4</v>
      </c>
      <c r="C17" s="3" t="s">
        <v>5</v>
      </c>
      <c r="D17" s="3" t="s">
        <v>8</v>
      </c>
      <c r="E17" s="4">
        <v>365.15</v>
      </c>
      <c r="F17" s="17">
        <v>61.46</v>
      </c>
      <c r="G17" s="4">
        <v>40.5</v>
      </c>
      <c r="H17" s="18">
        <f t="shared" ref="H17:H100" si="2">G17/F17</f>
        <v>0.65896518060527176</v>
      </c>
    </row>
    <row r="18" spans="1:8" s="26" customFormat="1" ht="24" x14ac:dyDescent="0.2">
      <c r="A18" s="2" t="s">
        <v>6</v>
      </c>
      <c r="B18" s="3" t="s">
        <v>4</v>
      </c>
      <c r="C18" s="3" t="s">
        <v>5</v>
      </c>
      <c r="D18" s="3" t="s">
        <v>13</v>
      </c>
      <c r="E18" s="4"/>
      <c r="F18" s="30">
        <v>38.1</v>
      </c>
      <c r="G18" s="31">
        <v>0</v>
      </c>
      <c r="H18" s="29">
        <f t="shared" si="2"/>
        <v>0</v>
      </c>
    </row>
    <row r="19" spans="1:8" s="33" customFormat="1" ht="24" x14ac:dyDescent="0.2">
      <c r="A19" s="2" t="s">
        <v>6</v>
      </c>
      <c r="B19" s="3" t="s">
        <v>4</v>
      </c>
      <c r="C19" s="3" t="s">
        <v>5</v>
      </c>
      <c r="D19" s="3" t="s">
        <v>16</v>
      </c>
      <c r="E19" s="4"/>
      <c r="F19" s="30">
        <v>0.25</v>
      </c>
      <c r="G19" s="31">
        <v>0</v>
      </c>
      <c r="H19" s="29">
        <f t="shared" si="2"/>
        <v>0</v>
      </c>
    </row>
    <row r="20" spans="1:8" ht="24" x14ac:dyDescent="0.2">
      <c r="A20" s="2" t="s">
        <v>6</v>
      </c>
      <c r="B20" s="3" t="s">
        <v>9</v>
      </c>
      <c r="C20" s="3" t="s">
        <v>10</v>
      </c>
      <c r="D20" s="3" t="s">
        <v>7</v>
      </c>
      <c r="E20" s="4">
        <v>3888.12</v>
      </c>
      <c r="F20" s="17">
        <v>1165.27</v>
      </c>
      <c r="G20" s="4">
        <v>1185.92</v>
      </c>
      <c r="H20" s="18">
        <f t="shared" si="2"/>
        <v>1.0177212148257486</v>
      </c>
    </row>
    <row r="21" spans="1:8" ht="24" x14ac:dyDescent="0.2">
      <c r="A21" s="2" t="s">
        <v>6</v>
      </c>
      <c r="B21" s="3" t="s">
        <v>9</v>
      </c>
      <c r="C21" s="3" t="s">
        <v>10</v>
      </c>
      <c r="D21" s="3" t="s">
        <v>8</v>
      </c>
      <c r="E21" s="4">
        <v>1174.21</v>
      </c>
      <c r="F21" s="17">
        <v>351.91</v>
      </c>
      <c r="G21" s="4">
        <v>358.15</v>
      </c>
      <c r="H21" s="18">
        <f t="shared" si="2"/>
        <v>1.0177318064277796</v>
      </c>
    </row>
    <row r="22" spans="1:8" ht="24" x14ac:dyDescent="0.2">
      <c r="A22" s="2" t="s">
        <v>6</v>
      </c>
      <c r="B22" s="3" t="s">
        <v>9</v>
      </c>
      <c r="C22" s="3" t="s">
        <v>11</v>
      </c>
      <c r="D22" s="3" t="s">
        <v>7</v>
      </c>
      <c r="E22" s="4">
        <v>10393.89</v>
      </c>
      <c r="F22" s="17">
        <v>4287.42</v>
      </c>
      <c r="G22" s="4">
        <v>3905.52</v>
      </c>
      <c r="H22" s="18">
        <f t="shared" si="2"/>
        <v>0.9109254516702352</v>
      </c>
    </row>
    <row r="23" spans="1:8" ht="24" x14ac:dyDescent="0.2">
      <c r="A23" s="2" t="s">
        <v>6</v>
      </c>
      <c r="B23" s="3" t="s">
        <v>9</v>
      </c>
      <c r="C23" s="3" t="s">
        <v>11</v>
      </c>
      <c r="D23" s="3" t="s">
        <v>12</v>
      </c>
      <c r="E23" s="4">
        <v>170.3</v>
      </c>
      <c r="F23" s="17">
        <v>90</v>
      </c>
      <c r="G23" s="4">
        <v>40.380000000000003</v>
      </c>
      <c r="H23" s="18">
        <f t="shared" si="2"/>
        <v>0.44866666666666671</v>
      </c>
    </row>
    <row r="24" spans="1:8" ht="24" x14ac:dyDescent="0.2">
      <c r="A24" s="2" t="s">
        <v>6</v>
      </c>
      <c r="B24" s="3" t="s">
        <v>9</v>
      </c>
      <c r="C24" s="3" t="s">
        <v>11</v>
      </c>
      <c r="D24" s="3" t="s">
        <v>8</v>
      </c>
      <c r="E24" s="4">
        <v>3138.96</v>
      </c>
      <c r="F24" s="17">
        <v>1294.8</v>
      </c>
      <c r="G24" s="4">
        <v>1280.53</v>
      </c>
      <c r="H24" s="18">
        <f t="shared" si="2"/>
        <v>0.98897899289465552</v>
      </c>
    </row>
    <row r="25" spans="1:8" s="34" customFormat="1" ht="24" x14ac:dyDescent="0.2">
      <c r="A25" s="2" t="s">
        <v>171</v>
      </c>
      <c r="B25" s="3" t="s">
        <v>9</v>
      </c>
      <c r="C25" s="3" t="s">
        <v>11</v>
      </c>
      <c r="D25" s="3" t="s">
        <v>153</v>
      </c>
      <c r="E25" s="4"/>
      <c r="F25" s="17">
        <v>285</v>
      </c>
      <c r="G25" s="4">
        <v>257.64</v>
      </c>
      <c r="H25" s="18">
        <f t="shared" si="2"/>
        <v>0.90399999999999991</v>
      </c>
    </row>
    <row r="26" spans="1:8" ht="24" x14ac:dyDescent="0.2">
      <c r="A26" s="2" t="s">
        <v>6</v>
      </c>
      <c r="B26" s="3" t="s">
        <v>9</v>
      </c>
      <c r="C26" s="3" t="s">
        <v>11</v>
      </c>
      <c r="D26" s="3" t="s">
        <v>13</v>
      </c>
      <c r="E26" s="4">
        <v>10976.25</v>
      </c>
      <c r="F26" s="30">
        <v>2809.66</v>
      </c>
      <c r="G26" s="31">
        <v>5576.86</v>
      </c>
      <c r="H26" s="29">
        <f t="shared" si="2"/>
        <v>1.9848878511990775</v>
      </c>
    </row>
    <row r="27" spans="1:8" s="34" customFormat="1" x14ac:dyDescent="0.2">
      <c r="A27" s="2" t="s">
        <v>172</v>
      </c>
      <c r="B27" s="3" t="s">
        <v>9</v>
      </c>
      <c r="C27" s="3" t="s">
        <v>11</v>
      </c>
      <c r="D27" s="3" t="s">
        <v>154</v>
      </c>
      <c r="E27" s="4"/>
      <c r="F27" s="30">
        <v>276.32</v>
      </c>
      <c r="G27" s="31">
        <v>385.49</v>
      </c>
      <c r="H27" s="29">
        <f t="shared" si="2"/>
        <v>1.3950854082223509</v>
      </c>
    </row>
    <row r="28" spans="1:8" ht="24" x14ac:dyDescent="0.2">
      <c r="A28" s="2" t="s">
        <v>6</v>
      </c>
      <c r="B28" s="3" t="s">
        <v>9</v>
      </c>
      <c r="C28" s="3" t="s">
        <v>11</v>
      </c>
      <c r="D28" s="3" t="s">
        <v>14</v>
      </c>
      <c r="E28" s="4">
        <v>374</v>
      </c>
      <c r="F28" s="17">
        <v>296.5</v>
      </c>
      <c r="G28" s="4">
        <v>846.5</v>
      </c>
      <c r="H28" s="18">
        <f t="shared" si="2"/>
        <v>2.8549747048903877</v>
      </c>
    </row>
    <row r="29" spans="1:8" ht="24" x14ac:dyDescent="0.2">
      <c r="A29" s="2" t="s">
        <v>6</v>
      </c>
      <c r="B29" s="3" t="s">
        <v>9</v>
      </c>
      <c r="C29" s="3" t="s">
        <v>11</v>
      </c>
      <c r="D29" s="3" t="s">
        <v>15</v>
      </c>
      <c r="E29" s="4">
        <v>55</v>
      </c>
      <c r="F29" s="17">
        <v>13.75</v>
      </c>
      <c r="G29" s="4">
        <v>15.31</v>
      </c>
      <c r="H29" s="18">
        <f t="shared" si="2"/>
        <v>1.1134545454545455</v>
      </c>
    </row>
    <row r="30" spans="1:8" ht="24" x14ac:dyDescent="0.2">
      <c r="A30" s="2" t="s">
        <v>6</v>
      </c>
      <c r="B30" s="3" t="s">
        <v>9</v>
      </c>
      <c r="C30" s="3" t="s">
        <v>11</v>
      </c>
      <c r="D30" s="3" t="s">
        <v>16</v>
      </c>
      <c r="E30" s="4">
        <v>60</v>
      </c>
      <c r="F30" s="30">
        <v>75</v>
      </c>
      <c r="G30" s="31">
        <v>1</v>
      </c>
      <c r="H30" s="29">
        <f t="shared" si="2"/>
        <v>1.3333333333333334E-2</v>
      </c>
    </row>
    <row r="31" spans="1:8" s="32" customFormat="1" ht="36" x14ac:dyDescent="0.2">
      <c r="A31" s="2" t="s">
        <v>145</v>
      </c>
      <c r="B31" s="3" t="s">
        <v>137</v>
      </c>
      <c r="C31" s="3" t="s">
        <v>138</v>
      </c>
      <c r="D31" s="3" t="s">
        <v>13</v>
      </c>
      <c r="E31" s="4"/>
      <c r="F31" s="30">
        <v>1.76</v>
      </c>
      <c r="G31" s="31">
        <v>0</v>
      </c>
      <c r="H31" s="29">
        <f t="shared" si="2"/>
        <v>0</v>
      </c>
    </row>
    <row r="32" spans="1:8" ht="24" x14ac:dyDescent="0.2">
      <c r="A32" s="2" t="s">
        <v>6</v>
      </c>
      <c r="B32" s="3" t="s">
        <v>17</v>
      </c>
      <c r="C32" s="3" t="s">
        <v>18</v>
      </c>
      <c r="D32" s="3" t="s">
        <v>7</v>
      </c>
      <c r="E32" s="4">
        <v>4598.59</v>
      </c>
      <c r="F32" s="17">
        <v>1394.74</v>
      </c>
      <c r="G32" s="4">
        <v>1249.96</v>
      </c>
      <c r="H32" s="18">
        <f t="shared" si="2"/>
        <v>0.89619570672670179</v>
      </c>
    </row>
    <row r="33" spans="1:8" ht="24" x14ac:dyDescent="0.2">
      <c r="A33" s="2" t="s">
        <v>6</v>
      </c>
      <c r="B33" s="3" t="s">
        <v>17</v>
      </c>
      <c r="C33" s="3" t="s">
        <v>18</v>
      </c>
      <c r="D33" s="3" t="s">
        <v>12</v>
      </c>
      <c r="E33" s="4">
        <v>26.4</v>
      </c>
      <c r="F33" s="17">
        <v>7.5</v>
      </c>
      <c r="G33" s="4">
        <v>4.8</v>
      </c>
      <c r="H33" s="18">
        <f t="shared" si="2"/>
        <v>0.64</v>
      </c>
    </row>
    <row r="34" spans="1:8" ht="24" x14ac:dyDescent="0.2">
      <c r="A34" s="2" t="s">
        <v>6</v>
      </c>
      <c r="B34" s="3" t="s">
        <v>17</v>
      </c>
      <c r="C34" s="3" t="s">
        <v>18</v>
      </c>
      <c r="D34" s="3" t="s">
        <v>8</v>
      </c>
      <c r="E34" s="4">
        <v>1388.78</v>
      </c>
      <c r="F34" s="17">
        <v>421.21</v>
      </c>
      <c r="G34" s="4">
        <v>372.88</v>
      </c>
      <c r="H34" s="18">
        <f t="shared" si="2"/>
        <v>0.88525913439851855</v>
      </c>
    </row>
    <row r="35" spans="1:8" s="34" customFormat="1" ht="24" x14ac:dyDescent="0.2">
      <c r="A35" s="2" t="s">
        <v>171</v>
      </c>
      <c r="B35" s="3"/>
      <c r="C35" s="3"/>
      <c r="D35" s="3" t="s">
        <v>153</v>
      </c>
      <c r="E35" s="4"/>
      <c r="F35" s="17">
        <v>71.25</v>
      </c>
      <c r="G35" s="4">
        <v>38.64</v>
      </c>
      <c r="H35" s="18">
        <f t="shared" si="2"/>
        <v>0.5423157894736842</v>
      </c>
    </row>
    <row r="36" spans="1:8" ht="24" x14ac:dyDescent="0.2">
      <c r="A36" s="2" t="s">
        <v>6</v>
      </c>
      <c r="B36" s="3" t="s">
        <v>17</v>
      </c>
      <c r="C36" s="3" t="s">
        <v>18</v>
      </c>
      <c r="D36" s="3" t="s">
        <v>13</v>
      </c>
      <c r="E36" s="4">
        <v>1513.67</v>
      </c>
      <c r="F36" s="17">
        <v>634.92999999999995</v>
      </c>
      <c r="G36" s="4">
        <v>13.37</v>
      </c>
      <c r="H36" s="18">
        <f t="shared" si="2"/>
        <v>2.1057439402768809E-2</v>
      </c>
    </row>
    <row r="37" spans="1:8" ht="24" x14ac:dyDescent="0.2">
      <c r="A37" s="2" t="s">
        <v>6</v>
      </c>
      <c r="B37" s="3" t="s">
        <v>17</v>
      </c>
      <c r="C37" s="3" t="s">
        <v>18</v>
      </c>
      <c r="D37" s="3" t="s">
        <v>14</v>
      </c>
      <c r="E37" s="4">
        <v>26.14</v>
      </c>
      <c r="F37" s="17">
        <v>7.5</v>
      </c>
      <c r="G37" s="4">
        <v>0</v>
      </c>
      <c r="H37" s="18">
        <f t="shared" si="2"/>
        <v>0</v>
      </c>
    </row>
    <row r="38" spans="1:8" ht="24" x14ac:dyDescent="0.2">
      <c r="A38" s="2" t="s">
        <v>6</v>
      </c>
      <c r="B38" s="3" t="s">
        <v>17</v>
      </c>
      <c r="C38" s="3" t="s">
        <v>19</v>
      </c>
      <c r="D38" s="3" t="s">
        <v>7</v>
      </c>
      <c r="E38" s="4">
        <v>1126.0899999999999</v>
      </c>
      <c r="F38" s="17">
        <v>462.15</v>
      </c>
      <c r="G38" s="4">
        <v>386.36</v>
      </c>
      <c r="H38" s="18">
        <f t="shared" si="2"/>
        <v>0.8360056258790437</v>
      </c>
    </row>
    <row r="39" spans="1:8" ht="24" x14ac:dyDescent="0.2">
      <c r="A39" s="2" t="s">
        <v>6</v>
      </c>
      <c r="B39" s="3" t="s">
        <v>17</v>
      </c>
      <c r="C39" s="3" t="s">
        <v>19</v>
      </c>
      <c r="D39" s="3" t="s">
        <v>12</v>
      </c>
      <c r="E39" s="4">
        <v>28.8</v>
      </c>
      <c r="F39" s="17">
        <v>8.1</v>
      </c>
      <c r="G39" s="4">
        <v>8.6999999999999993</v>
      </c>
      <c r="H39" s="18">
        <f t="shared" si="2"/>
        <v>1.074074074074074</v>
      </c>
    </row>
    <row r="40" spans="1:8" ht="24" x14ac:dyDescent="0.2">
      <c r="A40" s="2" t="s">
        <v>6</v>
      </c>
      <c r="B40" s="3" t="s">
        <v>17</v>
      </c>
      <c r="C40" s="3" t="s">
        <v>19</v>
      </c>
      <c r="D40" s="3" t="s">
        <v>8</v>
      </c>
      <c r="E40" s="4">
        <v>340.08</v>
      </c>
      <c r="F40" s="17">
        <v>139.57</v>
      </c>
      <c r="G40" s="4">
        <v>115.47</v>
      </c>
      <c r="H40" s="18">
        <f t="shared" si="2"/>
        <v>0.82732678942466154</v>
      </c>
    </row>
    <row r="41" spans="1:8" ht="24" x14ac:dyDescent="0.2">
      <c r="A41" s="2" t="s">
        <v>6</v>
      </c>
      <c r="B41" s="3" t="s">
        <v>17</v>
      </c>
      <c r="C41" s="3" t="s">
        <v>19</v>
      </c>
      <c r="D41" s="3" t="s">
        <v>13</v>
      </c>
      <c r="E41" s="4">
        <v>133.28</v>
      </c>
      <c r="F41" s="17">
        <v>32.36</v>
      </c>
      <c r="G41" s="4">
        <v>71.38</v>
      </c>
      <c r="H41" s="18">
        <f t="shared" si="2"/>
        <v>2.2058096415327566</v>
      </c>
    </row>
    <row r="42" spans="1:8" ht="24" x14ac:dyDescent="0.2">
      <c r="A42" s="2" t="s">
        <v>6</v>
      </c>
      <c r="B42" s="3" t="s">
        <v>17</v>
      </c>
      <c r="C42" s="3" t="s">
        <v>19</v>
      </c>
      <c r="D42" s="3" t="s">
        <v>16</v>
      </c>
      <c r="E42" s="4">
        <v>6.5</v>
      </c>
      <c r="F42" s="30">
        <v>0.25</v>
      </c>
      <c r="G42" s="31">
        <v>0</v>
      </c>
      <c r="H42" s="29">
        <f t="shared" si="2"/>
        <v>0</v>
      </c>
    </row>
    <row r="43" spans="1:8" x14ac:dyDescent="0.2">
      <c r="A43" s="2" t="s">
        <v>22</v>
      </c>
      <c r="B43" s="3" t="s">
        <v>20</v>
      </c>
      <c r="C43" s="3" t="s">
        <v>21</v>
      </c>
      <c r="D43" s="3" t="s">
        <v>23</v>
      </c>
      <c r="E43" s="4">
        <v>950</v>
      </c>
      <c r="F43" s="17">
        <v>2000</v>
      </c>
      <c r="G43" s="4">
        <v>0</v>
      </c>
      <c r="H43" s="18">
        <f t="shared" si="2"/>
        <v>0</v>
      </c>
    </row>
    <row r="44" spans="1:8" x14ac:dyDescent="0.2">
      <c r="A44" s="2" t="s">
        <v>26</v>
      </c>
      <c r="B44" s="3" t="s">
        <v>24</v>
      </c>
      <c r="C44" s="3" t="s">
        <v>25</v>
      </c>
      <c r="D44" s="3" t="s">
        <v>13</v>
      </c>
      <c r="E44" s="4">
        <v>100</v>
      </c>
      <c r="F44" s="17">
        <v>37.5</v>
      </c>
      <c r="G44" s="4">
        <v>0</v>
      </c>
      <c r="H44" s="18">
        <f t="shared" si="2"/>
        <v>0</v>
      </c>
    </row>
    <row r="45" spans="1:8" x14ac:dyDescent="0.2">
      <c r="A45" s="2" t="s">
        <v>26</v>
      </c>
      <c r="B45" s="3" t="s">
        <v>24</v>
      </c>
      <c r="C45" s="3" t="s">
        <v>27</v>
      </c>
      <c r="D45" s="3" t="s">
        <v>13</v>
      </c>
      <c r="E45" s="4">
        <v>1000</v>
      </c>
      <c r="F45" s="17">
        <v>375</v>
      </c>
      <c r="G45" s="4">
        <v>485</v>
      </c>
      <c r="H45" s="18">
        <f t="shared" si="2"/>
        <v>1.2933333333333332</v>
      </c>
    </row>
    <row r="46" spans="1:8" ht="24" x14ac:dyDescent="0.2">
      <c r="A46" s="2" t="s">
        <v>6</v>
      </c>
      <c r="B46" s="3" t="s">
        <v>24</v>
      </c>
      <c r="C46" s="3" t="s">
        <v>28</v>
      </c>
      <c r="D46" s="3" t="s">
        <v>7</v>
      </c>
      <c r="E46" s="4">
        <v>1893.22</v>
      </c>
      <c r="F46" s="17">
        <v>461.2</v>
      </c>
      <c r="G46" s="4">
        <v>424.68</v>
      </c>
      <c r="H46" s="18">
        <f t="shared" si="2"/>
        <v>0.9208152645273201</v>
      </c>
    </row>
    <row r="47" spans="1:8" ht="24" x14ac:dyDescent="0.2">
      <c r="A47" s="2" t="s">
        <v>6</v>
      </c>
      <c r="B47" s="3" t="s">
        <v>24</v>
      </c>
      <c r="C47" s="3" t="s">
        <v>28</v>
      </c>
      <c r="D47" s="3" t="s">
        <v>8</v>
      </c>
      <c r="E47" s="4">
        <v>571.75</v>
      </c>
      <c r="F47" s="17">
        <v>139.28</v>
      </c>
      <c r="G47" s="4">
        <v>128.25</v>
      </c>
      <c r="H47" s="18">
        <f t="shared" si="2"/>
        <v>0.92080700746697297</v>
      </c>
    </row>
    <row r="48" spans="1:8" s="33" customFormat="1" ht="24" x14ac:dyDescent="0.2">
      <c r="A48" s="2" t="s">
        <v>71</v>
      </c>
      <c r="B48" s="3" t="s">
        <v>24</v>
      </c>
      <c r="C48" s="3" t="s">
        <v>70</v>
      </c>
      <c r="D48" s="3" t="s">
        <v>13</v>
      </c>
      <c r="E48" s="4"/>
      <c r="F48" s="17">
        <v>12.5</v>
      </c>
      <c r="G48" s="4">
        <v>20</v>
      </c>
      <c r="H48" s="18">
        <f t="shared" si="2"/>
        <v>1.6</v>
      </c>
    </row>
    <row r="49" spans="1:8" s="32" customFormat="1" ht="36" x14ac:dyDescent="0.2">
      <c r="A49" s="2" t="s">
        <v>146</v>
      </c>
      <c r="B49" s="3" t="s">
        <v>24</v>
      </c>
      <c r="C49" s="3" t="s">
        <v>139</v>
      </c>
      <c r="D49" s="3" t="s">
        <v>140</v>
      </c>
      <c r="E49" s="4"/>
      <c r="F49" s="17">
        <v>25</v>
      </c>
      <c r="G49" s="4">
        <v>0</v>
      </c>
      <c r="H49" s="18">
        <f t="shared" si="2"/>
        <v>0</v>
      </c>
    </row>
    <row r="50" spans="1:8" ht="24" x14ac:dyDescent="0.2">
      <c r="A50" s="2" t="s">
        <v>30</v>
      </c>
      <c r="B50" s="3" t="s">
        <v>24</v>
      </c>
      <c r="C50" s="3" t="s">
        <v>29</v>
      </c>
      <c r="D50" s="3" t="s">
        <v>31</v>
      </c>
      <c r="E50" s="4">
        <v>200</v>
      </c>
      <c r="F50" s="17">
        <v>50</v>
      </c>
      <c r="G50" s="4">
        <v>56</v>
      </c>
      <c r="H50" s="18">
        <f t="shared" si="2"/>
        <v>1.1200000000000001</v>
      </c>
    </row>
    <row r="51" spans="1:8" x14ac:dyDescent="0.2">
      <c r="A51" s="2" t="s">
        <v>33</v>
      </c>
      <c r="B51" s="3" t="s">
        <v>24</v>
      </c>
      <c r="C51" s="3" t="s">
        <v>32</v>
      </c>
      <c r="D51" s="3" t="s">
        <v>16</v>
      </c>
      <c r="E51" s="4">
        <v>135</v>
      </c>
      <c r="F51" s="17">
        <v>42.5</v>
      </c>
      <c r="G51" s="4">
        <v>0</v>
      </c>
      <c r="H51" s="18">
        <f t="shared" si="2"/>
        <v>0</v>
      </c>
    </row>
    <row r="52" spans="1:8" s="34" customFormat="1" x14ac:dyDescent="0.2">
      <c r="A52" s="2" t="s">
        <v>165</v>
      </c>
      <c r="B52" s="3" t="s">
        <v>24</v>
      </c>
      <c r="C52" s="3" t="s">
        <v>155</v>
      </c>
      <c r="D52" s="3" t="s">
        <v>13</v>
      </c>
      <c r="E52" s="4"/>
      <c r="F52" s="17">
        <v>254.55</v>
      </c>
      <c r="G52" s="4">
        <v>0</v>
      </c>
      <c r="H52" s="18">
        <f t="shared" si="2"/>
        <v>0</v>
      </c>
    </row>
    <row r="53" spans="1:8" ht="60" x14ac:dyDescent="0.2">
      <c r="A53" s="5" t="s">
        <v>35</v>
      </c>
      <c r="B53" s="3" t="s">
        <v>24</v>
      </c>
      <c r="C53" s="3" t="s">
        <v>34</v>
      </c>
      <c r="D53" s="3" t="s">
        <v>7</v>
      </c>
      <c r="E53" s="4">
        <v>2383.2600000000002</v>
      </c>
      <c r="F53" s="17">
        <v>499.77</v>
      </c>
      <c r="G53" s="4">
        <v>361.04</v>
      </c>
      <c r="H53" s="18">
        <f t="shared" si="2"/>
        <v>0.72241230966244474</v>
      </c>
    </row>
    <row r="54" spans="1:8" ht="60" x14ac:dyDescent="0.2">
      <c r="A54" s="5" t="s">
        <v>35</v>
      </c>
      <c r="B54" s="3" t="s">
        <v>24</v>
      </c>
      <c r="C54" s="3" t="s">
        <v>34</v>
      </c>
      <c r="D54" s="3" t="s">
        <v>8</v>
      </c>
      <c r="E54" s="4">
        <v>719.75</v>
      </c>
      <c r="F54" s="17">
        <v>150.93</v>
      </c>
      <c r="G54" s="4">
        <v>109.03</v>
      </c>
      <c r="H54" s="18">
        <f t="shared" si="2"/>
        <v>0.72238786192274562</v>
      </c>
    </row>
    <row r="55" spans="1:8" ht="144" x14ac:dyDescent="0.2">
      <c r="A55" s="5" t="s">
        <v>37</v>
      </c>
      <c r="B55" s="3" t="s">
        <v>24</v>
      </c>
      <c r="C55" s="3" t="s">
        <v>36</v>
      </c>
      <c r="D55" s="3" t="s">
        <v>13</v>
      </c>
      <c r="E55" s="4">
        <v>3</v>
      </c>
      <c r="F55" s="17">
        <v>0.75</v>
      </c>
      <c r="G55" s="4">
        <v>0</v>
      </c>
      <c r="H55" s="18">
        <f t="shared" si="2"/>
        <v>0</v>
      </c>
    </row>
    <row r="56" spans="1:8" ht="24" x14ac:dyDescent="0.2">
      <c r="A56" s="2" t="s">
        <v>6</v>
      </c>
      <c r="B56" s="3" t="s">
        <v>24</v>
      </c>
      <c r="C56" s="3" t="s">
        <v>38</v>
      </c>
      <c r="D56" s="3" t="s">
        <v>7</v>
      </c>
      <c r="E56" s="4">
        <v>1844.56</v>
      </c>
      <c r="F56" s="17">
        <v>328.88</v>
      </c>
      <c r="G56" s="4">
        <v>305.52</v>
      </c>
      <c r="H56" s="18">
        <f t="shared" si="2"/>
        <v>0.92897105327171003</v>
      </c>
    </row>
    <row r="57" spans="1:8" ht="24" x14ac:dyDescent="0.2">
      <c r="A57" s="2" t="s">
        <v>6</v>
      </c>
      <c r="B57" s="3" t="s">
        <v>24</v>
      </c>
      <c r="C57" s="3" t="s">
        <v>38</v>
      </c>
      <c r="D57" s="3" t="s">
        <v>8</v>
      </c>
      <c r="E57" s="4">
        <v>557.05999999999995</v>
      </c>
      <c r="F57" s="17">
        <v>99.32</v>
      </c>
      <c r="G57" s="4">
        <v>92.27</v>
      </c>
      <c r="H57" s="18">
        <f t="shared" si="2"/>
        <v>0.92901731776077323</v>
      </c>
    </row>
    <row r="58" spans="1:8" ht="24" x14ac:dyDescent="0.2">
      <c r="A58" s="20" t="s">
        <v>118</v>
      </c>
      <c r="B58" s="1" t="s">
        <v>117</v>
      </c>
      <c r="C58" s="1"/>
      <c r="D58" s="1"/>
      <c r="E58" s="19"/>
      <c r="F58" s="15">
        <f>SUM(F59:F62)</f>
        <v>646.58999999999992</v>
      </c>
      <c r="G58" s="15">
        <f>SUM(G59:G62)</f>
        <v>548.87</v>
      </c>
      <c r="H58" s="16">
        <f t="shared" si="2"/>
        <v>0.84886868030745921</v>
      </c>
    </row>
    <row r="59" spans="1:8" ht="24" x14ac:dyDescent="0.2">
      <c r="A59" s="2" t="s">
        <v>6</v>
      </c>
      <c r="B59" s="3" t="s">
        <v>156</v>
      </c>
      <c r="C59" s="3" t="s">
        <v>39</v>
      </c>
      <c r="D59" s="3" t="s">
        <v>7</v>
      </c>
      <c r="E59" s="4">
        <v>541.54999999999995</v>
      </c>
      <c r="F59" s="17">
        <v>191.88</v>
      </c>
      <c r="G59" s="4">
        <v>141.68</v>
      </c>
      <c r="H59" s="18">
        <f t="shared" si="2"/>
        <v>0.73837815301229937</v>
      </c>
    </row>
    <row r="60" spans="1:8" ht="24" x14ac:dyDescent="0.2">
      <c r="A60" s="2" t="s">
        <v>6</v>
      </c>
      <c r="B60" s="3" t="s">
        <v>156</v>
      </c>
      <c r="C60" s="3" t="s">
        <v>39</v>
      </c>
      <c r="D60" s="3" t="s">
        <v>8</v>
      </c>
      <c r="E60" s="4">
        <v>163.55000000000001</v>
      </c>
      <c r="F60" s="17">
        <v>57.94</v>
      </c>
      <c r="G60" s="4">
        <v>42.79</v>
      </c>
      <c r="H60" s="18">
        <f t="shared" si="2"/>
        <v>0.73852260959613392</v>
      </c>
    </row>
    <row r="61" spans="1:8" ht="24" x14ac:dyDescent="0.2">
      <c r="A61" s="2" t="s">
        <v>6</v>
      </c>
      <c r="B61" s="3" t="s">
        <v>156</v>
      </c>
      <c r="C61" s="3" t="s">
        <v>148</v>
      </c>
      <c r="D61" s="3" t="s">
        <v>7</v>
      </c>
      <c r="E61" s="4">
        <v>1313.6</v>
      </c>
      <c r="F61" s="17">
        <v>304.74</v>
      </c>
      <c r="G61" s="4">
        <v>279.88</v>
      </c>
      <c r="H61" s="18">
        <f t="shared" si="2"/>
        <v>0.91842226160005247</v>
      </c>
    </row>
    <row r="62" spans="1:8" ht="24" x14ac:dyDescent="0.2">
      <c r="A62" s="2" t="s">
        <v>6</v>
      </c>
      <c r="B62" s="3" t="s">
        <v>156</v>
      </c>
      <c r="C62" s="3" t="s">
        <v>148</v>
      </c>
      <c r="D62" s="3" t="s">
        <v>8</v>
      </c>
      <c r="E62" s="4">
        <v>396.71</v>
      </c>
      <c r="F62" s="30">
        <v>92.03</v>
      </c>
      <c r="G62" s="31">
        <v>84.52</v>
      </c>
      <c r="H62" s="29">
        <f t="shared" si="2"/>
        <v>0.91839617516027372</v>
      </c>
    </row>
    <row r="63" spans="1:8" x14ac:dyDescent="0.2">
      <c r="A63" s="20" t="s">
        <v>120</v>
      </c>
      <c r="B63" s="1" t="s">
        <v>119</v>
      </c>
      <c r="C63" s="1"/>
      <c r="D63" s="1"/>
      <c r="E63" s="19"/>
      <c r="F63" s="15">
        <f>SUM(F64:F66)</f>
        <v>873.78</v>
      </c>
      <c r="G63" s="15">
        <f>SUM(G65:G66)</f>
        <v>838.8599999999999</v>
      </c>
      <c r="H63" s="16">
        <f t="shared" si="2"/>
        <v>0.96003570692851736</v>
      </c>
    </row>
    <row r="64" spans="1:8" s="33" customFormat="1" ht="96" x14ac:dyDescent="0.2">
      <c r="A64" s="2" t="s">
        <v>152</v>
      </c>
      <c r="B64" s="3" t="s">
        <v>40</v>
      </c>
      <c r="C64" s="3" t="s">
        <v>150</v>
      </c>
      <c r="D64" s="3" t="s">
        <v>13</v>
      </c>
      <c r="E64" s="4"/>
      <c r="F64" s="17">
        <v>59.82</v>
      </c>
      <c r="G64" s="17">
        <v>0</v>
      </c>
      <c r="H64" s="18">
        <f t="shared" si="2"/>
        <v>0</v>
      </c>
    </row>
    <row r="65" spans="1:8" ht="24" x14ac:dyDescent="0.2">
      <c r="A65" s="2" t="s">
        <v>6</v>
      </c>
      <c r="B65" s="3" t="s">
        <v>40</v>
      </c>
      <c r="C65" s="3" t="s">
        <v>149</v>
      </c>
      <c r="D65" s="3" t="s">
        <v>7</v>
      </c>
      <c r="E65" s="4">
        <v>2215.15</v>
      </c>
      <c r="F65" s="17">
        <v>625.16</v>
      </c>
      <c r="G65" s="4">
        <v>644.92999999999995</v>
      </c>
      <c r="H65" s="18">
        <f t="shared" si="2"/>
        <v>1.0316239042805042</v>
      </c>
    </row>
    <row r="66" spans="1:8" ht="24" x14ac:dyDescent="0.2">
      <c r="A66" s="2" t="s">
        <v>6</v>
      </c>
      <c r="B66" s="3" t="s">
        <v>40</v>
      </c>
      <c r="C66" s="3" t="s">
        <v>149</v>
      </c>
      <c r="D66" s="3" t="s">
        <v>8</v>
      </c>
      <c r="E66" s="4">
        <v>668.97</v>
      </c>
      <c r="F66" s="17">
        <v>188.8</v>
      </c>
      <c r="G66" s="4">
        <v>193.93</v>
      </c>
      <c r="H66" s="18">
        <f t="shared" si="2"/>
        <v>1.0271716101694914</v>
      </c>
    </row>
    <row r="67" spans="1:8" x14ac:dyDescent="0.2">
      <c r="A67" s="20" t="s">
        <v>122</v>
      </c>
      <c r="B67" s="1" t="s">
        <v>121</v>
      </c>
      <c r="C67" s="1"/>
      <c r="D67" s="1"/>
      <c r="E67" s="19"/>
      <c r="F67" s="15">
        <f>SUM(F68:F73)</f>
        <v>5953.98</v>
      </c>
      <c r="G67" s="15">
        <f>SUM(G68:G73)</f>
        <v>592.86</v>
      </c>
      <c r="H67" s="16">
        <f t="shared" si="2"/>
        <v>9.9573730513034989E-2</v>
      </c>
    </row>
    <row r="68" spans="1:8" s="34" customFormat="1" ht="48" x14ac:dyDescent="0.2">
      <c r="A68" s="20" t="s">
        <v>166</v>
      </c>
      <c r="B68" s="3" t="s">
        <v>157</v>
      </c>
      <c r="C68" s="3" t="s">
        <v>158</v>
      </c>
      <c r="D68" s="3" t="s">
        <v>135</v>
      </c>
      <c r="E68" s="4"/>
      <c r="F68" s="17">
        <v>681</v>
      </c>
      <c r="G68" s="17">
        <v>0</v>
      </c>
      <c r="H68" s="18">
        <f t="shared" si="2"/>
        <v>0</v>
      </c>
    </row>
    <row r="69" spans="1:8" s="34" customFormat="1" ht="24" x14ac:dyDescent="0.2">
      <c r="A69" s="20" t="s">
        <v>167</v>
      </c>
      <c r="B69" s="3" t="s">
        <v>157</v>
      </c>
      <c r="C69" s="3" t="s">
        <v>159</v>
      </c>
      <c r="D69" s="3" t="s">
        <v>135</v>
      </c>
      <c r="E69" s="4"/>
      <c r="F69" s="17">
        <v>1522.32</v>
      </c>
      <c r="G69" s="17">
        <v>0</v>
      </c>
      <c r="H69" s="18">
        <f t="shared" si="2"/>
        <v>0</v>
      </c>
    </row>
    <row r="70" spans="1:8" s="34" customFormat="1" ht="36" x14ac:dyDescent="0.2">
      <c r="A70" s="20" t="s">
        <v>168</v>
      </c>
      <c r="B70" s="3" t="s">
        <v>41</v>
      </c>
      <c r="C70" s="3" t="s">
        <v>160</v>
      </c>
      <c r="D70" s="3" t="s">
        <v>13</v>
      </c>
      <c r="E70" s="4"/>
      <c r="F70" s="17">
        <v>1700.45</v>
      </c>
      <c r="G70" s="17">
        <v>0</v>
      </c>
      <c r="H70" s="18">
        <f t="shared" si="2"/>
        <v>0</v>
      </c>
    </row>
    <row r="71" spans="1:8" s="34" customFormat="1" ht="36" x14ac:dyDescent="0.2">
      <c r="A71" s="20" t="s">
        <v>168</v>
      </c>
      <c r="B71" s="3" t="s">
        <v>41</v>
      </c>
      <c r="C71" s="3" t="s">
        <v>160</v>
      </c>
      <c r="D71" s="3" t="s">
        <v>135</v>
      </c>
      <c r="E71" s="4"/>
      <c r="F71" s="17">
        <v>1290.43</v>
      </c>
      <c r="G71" s="17">
        <v>0</v>
      </c>
      <c r="H71" s="18">
        <f t="shared" si="2"/>
        <v>0</v>
      </c>
    </row>
    <row r="72" spans="1:8" ht="24" x14ac:dyDescent="0.2">
      <c r="A72" s="2" t="s">
        <v>6</v>
      </c>
      <c r="B72" s="3" t="s">
        <v>41</v>
      </c>
      <c r="C72" s="3" t="s">
        <v>42</v>
      </c>
      <c r="D72" s="3" t="s">
        <v>7</v>
      </c>
      <c r="E72" s="4">
        <v>1107.81</v>
      </c>
      <c r="F72" s="17">
        <v>583.54999999999995</v>
      </c>
      <c r="G72" s="4">
        <v>455.35</v>
      </c>
      <c r="H72" s="18">
        <f t="shared" si="2"/>
        <v>0.78031017050809715</v>
      </c>
    </row>
    <row r="73" spans="1:8" ht="24" x14ac:dyDescent="0.2">
      <c r="A73" s="2" t="s">
        <v>6</v>
      </c>
      <c r="B73" s="3" t="s">
        <v>41</v>
      </c>
      <c r="C73" s="3" t="s">
        <v>42</v>
      </c>
      <c r="D73" s="3" t="s">
        <v>8</v>
      </c>
      <c r="E73" s="4">
        <v>334.56</v>
      </c>
      <c r="F73" s="17">
        <v>176.23</v>
      </c>
      <c r="G73" s="4">
        <v>137.51</v>
      </c>
      <c r="H73" s="18">
        <f t="shared" si="2"/>
        <v>0.78028712478011686</v>
      </c>
    </row>
    <row r="74" spans="1:8" x14ac:dyDescent="0.2">
      <c r="A74" s="20" t="s">
        <v>123</v>
      </c>
      <c r="B74" s="1" t="s">
        <v>124</v>
      </c>
      <c r="C74" s="1"/>
      <c r="D74" s="1"/>
      <c r="E74" s="19"/>
      <c r="F74" s="15">
        <f>SUM(F75:F114)</f>
        <v>174323.07000000004</v>
      </c>
      <c r="G74" s="15">
        <f>SUM(G75:G114)</f>
        <v>172918.83000000002</v>
      </c>
      <c r="H74" s="16">
        <f t="shared" si="2"/>
        <v>0.99194461180611371</v>
      </c>
    </row>
    <row r="75" spans="1:8" ht="120" x14ac:dyDescent="0.2">
      <c r="A75" s="5" t="s">
        <v>44</v>
      </c>
      <c r="B75" s="3" t="s">
        <v>43</v>
      </c>
      <c r="C75" s="3" t="s">
        <v>50</v>
      </c>
      <c r="D75" s="3" t="s">
        <v>45</v>
      </c>
      <c r="E75" s="4">
        <v>90539.94</v>
      </c>
      <c r="F75" s="17">
        <v>28220.28</v>
      </c>
      <c r="G75" s="4">
        <v>27270.48</v>
      </c>
      <c r="H75" s="18">
        <f t="shared" si="2"/>
        <v>0.96634335307799923</v>
      </c>
    </row>
    <row r="76" spans="1:8" ht="120" x14ac:dyDescent="0.2">
      <c r="A76" s="5" t="s">
        <v>44</v>
      </c>
      <c r="B76" s="3" t="s">
        <v>43</v>
      </c>
      <c r="C76" s="3" t="s">
        <v>50</v>
      </c>
      <c r="D76" s="3" t="s">
        <v>46</v>
      </c>
      <c r="E76" s="4">
        <v>27343.06</v>
      </c>
      <c r="F76" s="17">
        <v>8522.52</v>
      </c>
      <c r="G76" s="4">
        <v>8238.3799999999992</v>
      </c>
      <c r="H76" s="18">
        <f t="shared" si="2"/>
        <v>0.96666009584019741</v>
      </c>
    </row>
    <row r="77" spans="1:8" s="32" customFormat="1" ht="108" x14ac:dyDescent="0.2">
      <c r="A77" s="5" t="s">
        <v>147</v>
      </c>
      <c r="B77" s="3" t="s">
        <v>43</v>
      </c>
      <c r="C77" s="3" t="s">
        <v>141</v>
      </c>
      <c r="D77" s="3" t="s">
        <v>13</v>
      </c>
      <c r="E77" s="4"/>
      <c r="F77" s="17">
        <v>366.67</v>
      </c>
      <c r="G77" s="4">
        <v>0</v>
      </c>
      <c r="H77" s="18">
        <f t="shared" si="2"/>
        <v>0</v>
      </c>
    </row>
    <row r="78" spans="1:8" s="34" customFormat="1" ht="24" x14ac:dyDescent="0.2">
      <c r="A78" s="5" t="s">
        <v>171</v>
      </c>
      <c r="B78" s="3" t="s">
        <v>43</v>
      </c>
      <c r="C78" s="3" t="s">
        <v>161</v>
      </c>
      <c r="D78" s="3" t="s">
        <v>153</v>
      </c>
      <c r="E78" s="4"/>
      <c r="F78" s="17">
        <v>50</v>
      </c>
      <c r="G78" s="4">
        <v>20.92</v>
      </c>
      <c r="H78" s="18">
        <f t="shared" si="2"/>
        <v>0.41840000000000005</v>
      </c>
    </row>
    <row r="79" spans="1:8" ht="24" x14ac:dyDescent="0.2">
      <c r="A79" s="2" t="s">
        <v>48</v>
      </c>
      <c r="B79" s="3" t="s">
        <v>43</v>
      </c>
      <c r="C79" s="3" t="s">
        <v>53</v>
      </c>
      <c r="D79" s="3" t="s">
        <v>13</v>
      </c>
      <c r="E79" s="4">
        <v>32232.15</v>
      </c>
      <c r="F79" s="17">
        <v>8322.4</v>
      </c>
      <c r="G79" s="4">
        <v>8194.4</v>
      </c>
      <c r="H79" s="18">
        <f t="shared" si="2"/>
        <v>0.98461982120542146</v>
      </c>
    </row>
    <row r="80" spans="1:8" s="34" customFormat="1" x14ac:dyDescent="0.2">
      <c r="A80" s="2" t="s">
        <v>172</v>
      </c>
      <c r="B80" s="3" t="s">
        <v>43</v>
      </c>
      <c r="C80" s="3" t="s">
        <v>53</v>
      </c>
      <c r="D80" s="3" t="s">
        <v>154</v>
      </c>
      <c r="E80" s="4"/>
      <c r="F80" s="17">
        <v>2211.5</v>
      </c>
      <c r="G80" s="4">
        <v>3945.08</v>
      </c>
      <c r="H80" s="18">
        <f t="shared" si="2"/>
        <v>1.7838932851006104</v>
      </c>
    </row>
    <row r="81" spans="1:8" ht="24" x14ac:dyDescent="0.2">
      <c r="A81" s="2" t="s">
        <v>48</v>
      </c>
      <c r="B81" s="3" t="s">
        <v>43</v>
      </c>
      <c r="C81" s="3" t="s">
        <v>47</v>
      </c>
      <c r="D81" s="3" t="s">
        <v>14</v>
      </c>
      <c r="E81" s="4">
        <v>274.57</v>
      </c>
      <c r="F81" s="30">
        <v>100</v>
      </c>
      <c r="G81" s="31">
        <v>152.44</v>
      </c>
      <c r="H81" s="29">
        <f t="shared" si="2"/>
        <v>1.5244</v>
      </c>
    </row>
    <row r="82" spans="1:8" ht="120" x14ac:dyDescent="0.2">
      <c r="A82" s="5" t="s">
        <v>44</v>
      </c>
      <c r="B82" s="3" t="s">
        <v>49</v>
      </c>
      <c r="C82" s="3" t="s">
        <v>50</v>
      </c>
      <c r="D82" s="3" t="s">
        <v>45</v>
      </c>
      <c r="E82" s="4">
        <v>213959.06</v>
      </c>
      <c r="F82" s="17">
        <v>58637.41</v>
      </c>
      <c r="G82" s="4">
        <v>58173.71</v>
      </c>
      <c r="H82" s="18">
        <f t="shared" si="2"/>
        <v>0.99209207910103803</v>
      </c>
    </row>
    <row r="83" spans="1:8" ht="120" x14ac:dyDescent="0.2">
      <c r="A83" s="5" t="s">
        <v>44</v>
      </c>
      <c r="B83" s="3" t="s">
        <v>49</v>
      </c>
      <c r="C83" s="3" t="s">
        <v>50</v>
      </c>
      <c r="D83" s="3" t="s">
        <v>46</v>
      </c>
      <c r="E83" s="4">
        <v>64615.64</v>
      </c>
      <c r="F83" s="17">
        <v>17708.5</v>
      </c>
      <c r="G83" s="4">
        <v>17708.5</v>
      </c>
      <c r="H83" s="18">
        <f t="shared" si="2"/>
        <v>1</v>
      </c>
    </row>
    <row r="84" spans="1:8" ht="24" x14ac:dyDescent="0.2">
      <c r="A84" s="2" t="s">
        <v>52</v>
      </c>
      <c r="B84" s="3" t="s">
        <v>49</v>
      </c>
      <c r="C84" s="3" t="s">
        <v>51</v>
      </c>
      <c r="D84" s="3" t="s">
        <v>13</v>
      </c>
      <c r="E84" s="4">
        <v>3040.51</v>
      </c>
      <c r="F84" s="17">
        <v>1093.52</v>
      </c>
      <c r="G84" s="4">
        <v>0</v>
      </c>
      <c r="H84" s="18">
        <f t="shared" si="2"/>
        <v>0</v>
      </c>
    </row>
    <row r="85" spans="1:8" s="34" customFormat="1" ht="24" x14ac:dyDescent="0.2">
      <c r="A85" s="2" t="s">
        <v>171</v>
      </c>
      <c r="B85" s="3" t="s">
        <v>49</v>
      </c>
      <c r="C85" s="3" t="s">
        <v>53</v>
      </c>
      <c r="D85" s="3" t="s">
        <v>153</v>
      </c>
      <c r="E85" s="4"/>
      <c r="F85" s="17">
        <v>311.5</v>
      </c>
      <c r="G85" s="4">
        <v>210.99</v>
      </c>
      <c r="H85" s="18">
        <f t="shared" si="2"/>
        <v>0.67733547351524881</v>
      </c>
    </row>
    <row r="86" spans="1:8" ht="24" x14ac:dyDescent="0.2">
      <c r="A86" s="2" t="s">
        <v>48</v>
      </c>
      <c r="B86" s="3" t="s">
        <v>49</v>
      </c>
      <c r="C86" s="3" t="s">
        <v>53</v>
      </c>
      <c r="D86" s="3" t="s">
        <v>13</v>
      </c>
      <c r="E86" s="4">
        <v>42476.67</v>
      </c>
      <c r="F86" s="17">
        <v>7067.93</v>
      </c>
      <c r="G86" s="4">
        <v>1480.4</v>
      </c>
      <c r="H86" s="18">
        <f t="shared" si="2"/>
        <v>0.20945312135236202</v>
      </c>
    </row>
    <row r="87" spans="1:8" s="34" customFormat="1" x14ac:dyDescent="0.2">
      <c r="A87" s="2" t="s">
        <v>172</v>
      </c>
      <c r="B87" s="3" t="s">
        <v>49</v>
      </c>
      <c r="C87" s="3" t="s">
        <v>53</v>
      </c>
      <c r="D87" s="3" t="s">
        <v>154</v>
      </c>
      <c r="E87" s="4"/>
      <c r="F87" s="17">
        <v>4500</v>
      </c>
      <c r="G87" s="4">
        <v>9496.3700000000008</v>
      </c>
      <c r="H87" s="18">
        <f t="shared" si="2"/>
        <v>2.1103044444444445</v>
      </c>
    </row>
    <row r="88" spans="1:8" ht="24" x14ac:dyDescent="0.2">
      <c r="A88" s="2" t="s">
        <v>48</v>
      </c>
      <c r="B88" s="3" t="s">
        <v>49</v>
      </c>
      <c r="C88" s="3" t="s">
        <v>53</v>
      </c>
      <c r="D88" s="3" t="s">
        <v>14</v>
      </c>
      <c r="E88" s="4">
        <v>8076.27</v>
      </c>
      <c r="F88" s="17">
        <v>1537.2</v>
      </c>
      <c r="G88" s="4">
        <v>1488.51</v>
      </c>
      <c r="H88" s="18">
        <f t="shared" si="2"/>
        <v>0.96832552693208429</v>
      </c>
    </row>
    <row r="89" spans="1:8" ht="24" x14ac:dyDescent="0.2">
      <c r="A89" s="2" t="s">
        <v>48</v>
      </c>
      <c r="B89" s="3" t="s">
        <v>49</v>
      </c>
      <c r="C89" s="3" t="s">
        <v>53</v>
      </c>
      <c r="D89" s="3" t="s">
        <v>16</v>
      </c>
      <c r="E89" s="4">
        <v>149.09</v>
      </c>
      <c r="F89" s="17">
        <v>12.8</v>
      </c>
      <c r="G89" s="4">
        <v>47.29</v>
      </c>
      <c r="H89" s="18">
        <f t="shared" si="2"/>
        <v>3.6945312499999998</v>
      </c>
    </row>
    <row r="90" spans="1:8" s="34" customFormat="1" ht="36" x14ac:dyDescent="0.2">
      <c r="A90" s="2" t="s">
        <v>169</v>
      </c>
      <c r="B90" s="3" t="s">
        <v>49</v>
      </c>
      <c r="C90" s="3" t="s">
        <v>162</v>
      </c>
      <c r="D90" s="3" t="s">
        <v>45</v>
      </c>
      <c r="E90" s="4"/>
      <c r="F90" s="17">
        <v>5325</v>
      </c>
      <c r="G90" s="4">
        <v>5246</v>
      </c>
      <c r="H90" s="18">
        <f t="shared" si="2"/>
        <v>0.9851643192488263</v>
      </c>
    </row>
    <row r="91" spans="1:8" s="34" customFormat="1" ht="36" x14ac:dyDescent="0.2">
      <c r="A91" s="2" t="s">
        <v>169</v>
      </c>
      <c r="B91" s="3" t="s">
        <v>49</v>
      </c>
      <c r="C91" s="3" t="s">
        <v>162</v>
      </c>
      <c r="D91" s="3" t="s">
        <v>46</v>
      </c>
      <c r="E91" s="4"/>
      <c r="F91" s="17">
        <v>1608.15</v>
      </c>
      <c r="G91" s="4">
        <v>1608.15</v>
      </c>
      <c r="H91" s="18">
        <f t="shared" si="2"/>
        <v>1</v>
      </c>
    </row>
    <row r="92" spans="1:8" s="34" customFormat="1" ht="36" x14ac:dyDescent="0.2">
      <c r="A92" s="2" t="s">
        <v>170</v>
      </c>
      <c r="B92" s="3" t="s">
        <v>49</v>
      </c>
      <c r="C92" s="3" t="s">
        <v>163</v>
      </c>
      <c r="D92" s="3" t="s">
        <v>13</v>
      </c>
      <c r="E92" s="4"/>
      <c r="F92" s="17">
        <v>10970.81</v>
      </c>
      <c r="G92" s="4">
        <v>12074.9</v>
      </c>
      <c r="H92" s="18">
        <f t="shared" si="2"/>
        <v>1.1006388771658611</v>
      </c>
    </row>
    <row r="93" spans="1:8" ht="36" x14ac:dyDescent="0.2">
      <c r="A93" s="2" t="s">
        <v>54</v>
      </c>
      <c r="B93" s="3" t="s">
        <v>49</v>
      </c>
      <c r="C93" s="3" t="s">
        <v>133</v>
      </c>
      <c r="D93" s="3" t="s">
        <v>13</v>
      </c>
      <c r="E93" s="4">
        <v>3450.99</v>
      </c>
      <c r="F93" s="30">
        <v>412.13</v>
      </c>
      <c r="G93" s="31">
        <v>0</v>
      </c>
      <c r="H93" s="18">
        <f t="shared" si="2"/>
        <v>0</v>
      </c>
    </row>
    <row r="94" spans="1:8" s="32" customFormat="1" ht="120" x14ac:dyDescent="0.2">
      <c r="A94" s="2" t="s">
        <v>44</v>
      </c>
      <c r="B94" s="3" t="s">
        <v>55</v>
      </c>
      <c r="C94" s="3" t="s">
        <v>142</v>
      </c>
      <c r="D94" s="3" t="s">
        <v>45</v>
      </c>
      <c r="E94" s="4"/>
      <c r="F94" s="30">
        <v>3746</v>
      </c>
      <c r="G94" s="31">
        <v>3745.86</v>
      </c>
      <c r="H94" s="18">
        <f t="shared" si="2"/>
        <v>0.99996262680192205</v>
      </c>
    </row>
    <row r="95" spans="1:8" s="32" customFormat="1" ht="120" x14ac:dyDescent="0.2">
      <c r="A95" s="2" t="s">
        <v>44</v>
      </c>
      <c r="B95" s="3" t="s">
        <v>55</v>
      </c>
      <c r="C95" s="3" t="s">
        <v>142</v>
      </c>
      <c r="D95" s="3" t="s">
        <v>46</v>
      </c>
      <c r="E95" s="4"/>
      <c r="F95" s="30">
        <v>1131.29</v>
      </c>
      <c r="G95" s="31">
        <v>1130.97</v>
      </c>
      <c r="H95" s="18">
        <f t="shared" si="2"/>
        <v>0.99971713707360632</v>
      </c>
    </row>
    <row r="96" spans="1:8" ht="24" x14ac:dyDescent="0.2">
      <c r="A96" s="2" t="s">
        <v>48</v>
      </c>
      <c r="B96" s="3" t="s">
        <v>55</v>
      </c>
      <c r="C96" s="3" t="s">
        <v>56</v>
      </c>
      <c r="D96" s="3" t="s">
        <v>45</v>
      </c>
      <c r="E96" s="4">
        <v>22561.58</v>
      </c>
      <c r="F96" s="17">
        <v>4899.1000000000004</v>
      </c>
      <c r="G96" s="4">
        <v>4924.9399999999996</v>
      </c>
      <c r="H96" s="18">
        <f t="shared" si="2"/>
        <v>1.0052744381621113</v>
      </c>
    </row>
    <row r="97" spans="1:8" ht="24" x14ac:dyDescent="0.2">
      <c r="A97" s="2" t="s">
        <v>48</v>
      </c>
      <c r="B97" s="3" t="s">
        <v>55</v>
      </c>
      <c r="C97" s="3" t="s">
        <v>56</v>
      </c>
      <c r="D97" s="3" t="s">
        <v>46</v>
      </c>
      <c r="E97" s="4">
        <v>6813.6</v>
      </c>
      <c r="F97" s="17">
        <v>1479.53</v>
      </c>
      <c r="G97" s="4">
        <v>1488.84</v>
      </c>
      <c r="H97" s="18">
        <f t="shared" si="2"/>
        <v>1.0062925388467958</v>
      </c>
    </row>
    <row r="98" spans="1:8" s="34" customFormat="1" ht="24" x14ac:dyDescent="0.2">
      <c r="A98" s="2" t="s">
        <v>171</v>
      </c>
      <c r="B98" s="3" t="s">
        <v>55</v>
      </c>
      <c r="C98" s="3" t="s">
        <v>56</v>
      </c>
      <c r="D98" s="3" t="s">
        <v>153</v>
      </c>
      <c r="E98" s="4"/>
      <c r="F98" s="17">
        <v>28.5</v>
      </c>
      <c r="G98" s="4">
        <v>4.01</v>
      </c>
      <c r="H98" s="18">
        <f t="shared" si="2"/>
        <v>0.14070175438596491</v>
      </c>
    </row>
    <row r="99" spans="1:8" ht="24" x14ac:dyDescent="0.2">
      <c r="A99" s="2" t="s">
        <v>48</v>
      </c>
      <c r="B99" s="3" t="s">
        <v>55</v>
      </c>
      <c r="C99" s="3" t="s">
        <v>56</v>
      </c>
      <c r="D99" s="3" t="s">
        <v>13</v>
      </c>
      <c r="E99" s="4">
        <v>3935.72</v>
      </c>
      <c r="F99" s="17">
        <v>370.37</v>
      </c>
      <c r="G99" s="4">
        <v>422.27</v>
      </c>
      <c r="H99" s="18">
        <f t="shared" si="2"/>
        <v>1.14013014013014</v>
      </c>
    </row>
    <row r="100" spans="1:8" s="34" customFormat="1" x14ac:dyDescent="0.2">
      <c r="A100" s="2" t="s">
        <v>172</v>
      </c>
      <c r="B100" s="3" t="s">
        <v>55</v>
      </c>
      <c r="C100" s="3" t="s">
        <v>56</v>
      </c>
      <c r="D100" s="3" t="s">
        <v>154</v>
      </c>
      <c r="E100" s="4"/>
      <c r="F100" s="17">
        <v>85</v>
      </c>
      <c r="G100" s="4">
        <v>74.599999999999994</v>
      </c>
      <c r="H100" s="18">
        <f t="shared" si="2"/>
        <v>0.87764705882352934</v>
      </c>
    </row>
    <row r="101" spans="1:8" ht="24" x14ac:dyDescent="0.2">
      <c r="A101" s="2" t="s">
        <v>48</v>
      </c>
      <c r="B101" s="3" t="s">
        <v>55</v>
      </c>
      <c r="C101" s="3" t="s">
        <v>56</v>
      </c>
      <c r="D101" s="3" t="s">
        <v>14</v>
      </c>
      <c r="E101" s="4">
        <v>567.73</v>
      </c>
      <c r="F101" s="17">
        <v>13</v>
      </c>
      <c r="G101" s="4">
        <v>20</v>
      </c>
      <c r="H101" s="18">
        <f t="shared" ref="H101:H155" si="3">G101/F101</f>
        <v>1.5384615384615385</v>
      </c>
    </row>
    <row r="102" spans="1:8" ht="132" x14ac:dyDescent="0.2">
      <c r="A102" s="5" t="s">
        <v>59</v>
      </c>
      <c r="B102" s="3" t="s">
        <v>57</v>
      </c>
      <c r="C102" s="3" t="s">
        <v>58</v>
      </c>
      <c r="D102" s="3" t="s">
        <v>13</v>
      </c>
      <c r="E102" s="4">
        <v>930</v>
      </c>
      <c r="F102" s="17">
        <v>202.57</v>
      </c>
      <c r="G102" s="4">
        <v>0</v>
      </c>
      <c r="H102" s="18">
        <f t="shared" si="3"/>
        <v>0</v>
      </c>
    </row>
    <row r="103" spans="1:8" ht="24" x14ac:dyDescent="0.2">
      <c r="A103" s="2" t="s">
        <v>62</v>
      </c>
      <c r="B103" s="3" t="s">
        <v>60</v>
      </c>
      <c r="C103" s="3" t="s">
        <v>61</v>
      </c>
      <c r="D103" s="3" t="s">
        <v>13</v>
      </c>
      <c r="E103" s="4">
        <v>100</v>
      </c>
      <c r="F103" s="17">
        <v>75</v>
      </c>
      <c r="G103" s="4">
        <v>0</v>
      </c>
      <c r="H103" s="18">
        <f t="shared" si="3"/>
        <v>0</v>
      </c>
    </row>
    <row r="104" spans="1:8" ht="36" x14ac:dyDescent="0.2">
      <c r="A104" s="2" t="s">
        <v>63</v>
      </c>
      <c r="B104" s="3" t="s">
        <v>60</v>
      </c>
      <c r="C104" s="3" t="s">
        <v>151</v>
      </c>
      <c r="D104" s="3" t="s">
        <v>13</v>
      </c>
      <c r="E104" s="4">
        <v>2870.67</v>
      </c>
      <c r="F104" s="17">
        <v>500</v>
      </c>
      <c r="G104" s="4">
        <v>173.79</v>
      </c>
      <c r="H104" s="18">
        <f t="shared" si="3"/>
        <v>0.34758</v>
      </c>
    </row>
    <row r="105" spans="1:8" ht="24" x14ac:dyDescent="0.2">
      <c r="A105" s="2" t="s">
        <v>65</v>
      </c>
      <c r="B105" s="3" t="s">
        <v>60</v>
      </c>
      <c r="C105" s="3" t="s">
        <v>64</v>
      </c>
      <c r="D105" s="3" t="s">
        <v>13</v>
      </c>
      <c r="E105" s="4">
        <v>100</v>
      </c>
      <c r="F105" s="17">
        <v>37.5</v>
      </c>
      <c r="G105" s="4">
        <v>0</v>
      </c>
      <c r="H105" s="18">
        <f t="shared" si="3"/>
        <v>0</v>
      </c>
    </row>
    <row r="106" spans="1:8" ht="36" x14ac:dyDescent="0.2">
      <c r="A106" s="2" t="s">
        <v>67</v>
      </c>
      <c r="B106" s="3" t="s">
        <v>60</v>
      </c>
      <c r="C106" s="3" t="s">
        <v>66</v>
      </c>
      <c r="D106" s="3" t="s">
        <v>13</v>
      </c>
      <c r="E106" s="4">
        <v>206.58</v>
      </c>
      <c r="F106" s="17">
        <v>81.25</v>
      </c>
      <c r="G106" s="4">
        <v>0</v>
      </c>
      <c r="H106" s="18">
        <f t="shared" si="3"/>
        <v>0</v>
      </c>
    </row>
    <row r="107" spans="1:8" ht="24" x14ac:dyDescent="0.2">
      <c r="A107" s="2" t="s">
        <v>69</v>
      </c>
      <c r="B107" s="3" t="s">
        <v>60</v>
      </c>
      <c r="C107" s="3" t="s">
        <v>68</v>
      </c>
      <c r="D107" s="3" t="s">
        <v>13</v>
      </c>
      <c r="E107" s="4">
        <v>100</v>
      </c>
      <c r="F107" s="17">
        <v>25</v>
      </c>
      <c r="G107" s="4">
        <v>40</v>
      </c>
      <c r="H107" s="18">
        <f t="shared" si="3"/>
        <v>1.6</v>
      </c>
    </row>
    <row r="108" spans="1:8" ht="24" x14ac:dyDescent="0.2">
      <c r="A108" s="2" t="s">
        <v>74</v>
      </c>
      <c r="B108" s="3" t="s">
        <v>72</v>
      </c>
      <c r="C108" s="3" t="s">
        <v>73</v>
      </c>
      <c r="D108" s="3" t="s">
        <v>31</v>
      </c>
      <c r="E108" s="4">
        <v>100</v>
      </c>
      <c r="F108" s="30">
        <v>25</v>
      </c>
      <c r="G108" s="31">
        <v>0</v>
      </c>
      <c r="H108" s="29">
        <f t="shared" si="3"/>
        <v>0</v>
      </c>
    </row>
    <row r="109" spans="1:8" ht="24" x14ac:dyDescent="0.2">
      <c r="A109" s="2" t="s">
        <v>6</v>
      </c>
      <c r="B109" s="3" t="s">
        <v>72</v>
      </c>
      <c r="C109" s="3" t="s">
        <v>75</v>
      </c>
      <c r="D109" s="3" t="s">
        <v>7</v>
      </c>
      <c r="E109" s="4">
        <v>9195.27</v>
      </c>
      <c r="F109" s="17">
        <v>3011.63</v>
      </c>
      <c r="G109" s="4">
        <v>3152.87</v>
      </c>
      <c r="H109" s="18">
        <f t="shared" si="3"/>
        <v>1.0468981913448863</v>
      </c>
    </row>
    <row r="110" spans="1:8" ht="24" x14ac:dyDescent="0.2">
      <c r="A110" s="2" t="s">
        <v>6</v>
      </c>
      <c r="B110" s="3" t="s">
        <v>72</v>
      </c>
      <c r="C110" s="3" t="s">
        <v>75</v>
      </c>
      <c r="D110" s="3" t="s">
        <v>8</v>
      </c>
      <c r="E110" s="4">
        <v>2776.97</v>
      </c>
      <c r="F110" s="17">
        <v>909.51</v>
      </c>
      <c r="G110" s="4">
        <v>1257.95</v>
      </c>
      <c r="H110" s="18">
        <f t="shared" si="3"/>
        <v>1.3831073874943651</v>
      </c>
    </row>
    <row r="111" spans="1:8" s="34" customFormat="1" ht="24" x14ac:dyDescent="0.2">
      <c r="A111" s="2" t="s">
        <v>171</v>
      </c>
      <c r="B111" s="3" t="s">
        <v>72</v>
      </c>
      <c r="C111" s="3" t="s">
        <v>75</v>
      </c>
      <c r="D111" s="3" t="s">
        <v>153</v>
      </c>
      <c r="E111" s="4"/>
      <c r="F111" s="17">
        <v>82</v>
      </c>
      <c r="G111" s="4">
        <v>0</v>
      </c>
      <c r="H111" s="18">
        <f t="shared" si="3"/>
        <v>0</v>
      </c>
    </row>
    <row r="112" spans="1:8" ht="24" x14ac:dyDescent="0.2">
      <c r="A112" s="2" t="s">
        <v>6</v>
      </c>
      <c r="B112" s="3" t="s">
        <v>72</v>
      </c>
      <c r="C112" s="3" t="s">
        <v>75</v>
      </c>
      <c r="D112" s="3" t="s">
        <v>13</v>
      </c>
      <c r="E112" s="4">
        <v>3366</v>
      </c>
      <c r="F112" s="17">
        <v>567.5</v>
      </c>
      <c r="G112" s="4">
        <v>1027.8399999999999</v>
      </c>
      <c r="H112" s="18">
        <f t="shared" si="3"/>
        <v>1.8111718061674007</v>
      </c>
    </row>
    <row r="113" spans="1:8" s="34" customFormat="1" x14ac:dyDescent="0.2">
      <c r="A113" s="2" t="s">
        <v>172</v>
      </c>
      <c r="B113" s="3" t="s">
        <v>72</v>
      </c>
      <c r="C113" s="3" t="s">
        <v>75</v>
      </c>
      <c r="D113" s="3" t="s">
        <v>154</v>
      </c>
      <c r="E113" s="4"/>
      <c r="F113" s="17">
        <v>67.5</v>
      </c>
      <c r="G113" s="4">
        <v>98.37</v>
      </c>
      <c r="H113" s="18">
        <f t="shared" si="3"/>
        <v>1.4573333333333334</v>
      </c>
    </row>
    <row r="114" spans="1:8" ht="24" x14ac:dyDescent="0.2">
      <c r="A114" s="2" t="s">
        <v>6</v>
      </c>
      <c r="B114" s="3" t="s">
        <v>72</v>
      </c>
      <c r="C114" s="3" t="s">
        <v>75</v>
      </c>
      <c r="D114" s="3" t="s">
        <v>14</v>
      </c>
      <c r="E114" s="4">
        <v>60</v>
      </c>
      <c r="F114" s="17">
        <v>7.5</v>
      </c>
      <c r="G114" s="4">
        <v>0</v>
      </c>
      <c r="H114" s="18">
        <f t="shared" si="3"/>
        <v>0</v>
      </c>
    </row>
    <row r="115" spans="1:8" x14ac:dyDescent="0.2">
      <c r="A115" s="20" t="s">
        <v>126</v>
      </c>
      <c r="B115" s="1" t="s">
        <v>125</v>
      </c>
      <c r="C115" s="1"/>
      <c r="D115" s="1"/>
      <c r="E115" s="19"/>
      <c r="F115" s="15">
        <f>SUM(F116:F124)</f>
        <v>4451.18</v>
      </c>
      <c r="G115" s="15">
        <f>SUM(G116:G124)</f>
        <v>4415.12</v>
      </c>
      <c r="H115" s="16">
        <f t="shared" si="3"/>
        <v>0.99189877740284593</v>
      </c>
    </row>
    <row r="116" spans="1:8" ht="24" x14ac:dyDescent="0.2">
      <c r="A116" s="2" t="s">
        <v>48</v>
      </c>
      <c r="B116" s="3" t="s">
        <v>76</v>
      </c>
      <c r="C116" s="3" t="s">
        <v>77</v>
      </c>
      <c r="D116" s="3" t="s">
        <v>45</v>
      </c>
      <c r="E116" s="4">
        <v>4458.47</v>
      </c>
      <c r="F116" s="17">
        <v>1541.98</v>
      </c>
      <c r="G116" s="4">
        <v>1617.89</v>
      </c>
      <c r="H116" s="16">
        <f t="shared" si="3"/>
        <v>1.0492289134748829</v>
      </c>
    </row>
    <row r="117" spans="1:8" ht="24" x14ac:dyDescent="0.2">
      <c r="A117" s="2" t="s">
        <v>48</v>
      </c>
      <c r="B117" s="3" t="s">
        <v>76</v>
      </c>
      <c r="C117" s="3" t="s">
        <v>77</v>
      </c>
      <c r="D117" s="3" t="s">
        <v>46</v>
      </c>
      <c r="E117" s="4">
        <v>1346.46</v>
      </c>
      <c r="F117" s="17">
        <v>465.68</v>
      </c>
      <c r="G117" s="4">
        <v>488.6</v>
      </c>
      <c r="H117" s="18">
        <f t="shared" si="3"/>
        <v>1.0492183473629961</v>
      </c>
    </row>
    <row r="118" spans="1:8" ht="24" x14ac:dyDescent="0.2">
      <c r="A118" s="2" t="s">
        <v>48</v>
      </c>
      <c r="B118" s="3" t="s">
        <v>76</v>
      </c>
      <c r="C118" s="3" t="s">
        <v>77</v>
      </c>
      <c r="D118" s="3" t="s">
        <v>13</v>
      </c>
      <c r="E118" s="4">
        <v>390.47</v>
      </c>
      <c r="F118" s="17">
        <v>177.5</v>
      </c>
      <c r="G118" s="4">
        <v>113.23</v>
      </c>
      <c r="H118" s="18">
        <f t="shared" si="3"/>
        <v>0.63791549295774652</v>
      </c>
    </row>
    <row r="119" spans="1:8" ht="24" x14ac:dyDescent="0.2">
      <c r="A119" s="2" t="s">
        <v>48</v>
      </c>
      <c r="B119" s="3" t="s">
        <v>76</v>
      </c>
      <c r="C119" s="3" t="s">
        <v>77</v>
      </c>
      <c r="D119" s="3" t="s">
        <v>14</v>
      </c>
      <c r="E119" s="4">
        <v>70</v>
      </c>
      <c r="F119" s="17">
        <v>1.25</v>
      </c>
      <c r="G119" s="4">
        <v>0</v>
      </c>
      <c r="H119" s="18">
        <f t="shared" si="3"/>
        <v>0</v>
      </c>
    </row>
    <row r="120" spans="1:8" ht="24" x14ac:dyDescent="0.2">
      <c r="A120" s="2" t="s">
        <v>6</v>
      </c>
      <c r="B120" s="3" t="s">
        <v>78</v>
      </c>
      <c r="C120" s="3" t="s">
        <v>79</v>
      </c>
      <c r="D120" s="3" t="s">
        <v>7</v>
      </c>
      <c r="E120" s="4">
        <v>5872.94</v>
      </c>
      <c r="F120" s="17">
        <v>1544.76</v>
      </c>
      <c r="G120" s="4">
        <v>1399.66</v>
      </c>
      <c r="H120" s="18">
        <f t="shared" si="3"/>
        <v>0.90606955125715327</v>
      </c>
    </row>
    <row r="121" spans="1:8" s="25" customFormat="1" ht="24" x14ac:dyDescent="0.2">
      <c r="A121" s="2" t="s">
        <v>6</v>
      </c>
      <c r="B121" s="3" t="s">
        <v>78</v>
      </c>
      <c r="C121" s="3" t="s">
        <v>79</v>
      </c>
      <c r="D121" s="3" t="s">
        <v>12</v>
      </c>
      <c r="E121" s="4"/>
      <c r="F121" s="17">
        <v>12.5</v>
      </c>
      <c r="G121" s="4">
        <v>0</v>
      </c>
      <c r="H121" s="18">
        <f t="shared" si="3"/>
        <v>0</v>
      </c>
    </row>
    <row r="122" spans="1:8" ht="24" x14ac:dyDescent="0.2">
      <c r="A122" s="2" t="s">
        <v>6</v>
      </c>
      <c r="B122" s="3" t="s">
        <v>78</v>
      </c>
      <c r="C122" s="3" t="s">
        <v>79</v>
      </c>
      <c r="D122" s="3" t="s">
        <v>8</v>
      </c>
      <c r="E122" s="4">
        <v>1773.63</v>
      </c>
      <c r="F122" s="17">
        <v>466.51</v>
      </c>
      <c r="G122" s="4">
        <v>422.7</v>
      </c>
      <c r="H122" s="18">
        <f t="shared" si="3"/>
        <v>0.90608990160982616</v>
      </c>
    </row>
    <row r="123" spans="1:8" ht="24" x14ac:dyDescent="0.2">
      <c r="A123" s="2" t="s">
        <v>6</v>
      </c>
      <c r="B123" s="3" t="s">
        <v>78</v>
      </c>
      <c r="C123" s="3" t="s">
        <v>79</v>
      </c>
      <c r="D123" s="3" t="s">
        <v>13</v>
      </c>
      <c r="E123" s="4">
        <v>929</v>
      </c>
      <c r="F123" s="17">
        <v>240.25</v>
      </c>
      <c r="G123" s="4">
        <v>373.04</v>
      </c>
      <c r="H123" s="18">
        <f t="shared" si="3"/>
        <v>1.5527159209157129</v>
      </c>
    </row>
    <row r="124" spans="1:8" s="25" customFormat="1" ht="24" x14ac:dyDescent="0.2">
      <c r="A124" s="2" t="s">
        <v>6</v>
      </c>
      <c r="B124" s="3" t="s">
        <v>78</v>
      </c>
      <c r="C124" s="3" t="s">
        <v>79</v>
      </c>
      <c r="D124" s="3" t="s">
        <v>15</v>
      </c>
      <c r="E124" s="4"/>
      <c r="F124" s="17">
        <v>0.75</v>
      </c>
      <c r="G124" s="4">
        <v>0</v>
      </c>
      <c r="H124" s="18">
        <f t="shared" si="3"/>
        <v>0</v>
      </c>
    </row>
    <row r="125" spans="1:8" x14ac:dyDescent="0.2">
      <c r="A125" s="20" t="s">
        <v>127</v>
      </c>
      <c r="B125" s="1" t="s">
        <v>128</v>
      </c>
      <c r="C125" s="1"/>
      <c r="D125" s="1"/>
      <c r="E125" s="19"/>
      <c r="F125" s="15">
        <f>SUM(F126:F133)</f>
        <v>7108.39</v>
      </c>
      <c r="G125" s="15">
        <f>SUM(G126:G133)</f>
        <v>8046.0199999999995</v>
      </c>
      <c r="H125" s="16">
        <f t="shared" si="3"/>
        <v>1.1319046929051444</v>
      </c>
    </row>
    <row r="126" spans="1:8" ht="24" x14ac:dyDescent="0.2">
      <c r="A126" s="2" t="s">
        <v>82</v>
      </c>
      <c r="B126" s="3" t="s">
        <v>80</v>
      </c>
      <c r="C126" s="3" t="s">
        <v>81</v>
      </c>
      <c r="D126" s="3" t="s">
        <v>83</v>
      </c>
      <c r="E126" s="4">
        <v>2511.54</v>
      </c>
      <c r="F126" s="17">
        <v>950</v>
      </c>
      <c r="G126" s="4">
        <v>1464.13</v>
      </c>
      <c r="H126" s="18">
        <f t="shared" si="3"/>
        <v>1.5411894736842107</v>
      </c>
    </row>
    <row r="127" spans="1:8" ht="48" x14ac:dyDescent="0.2">
      <c r="A127" s="2" t="s">
        <v>86</v>
      </c>
      <c r="B127" s="3" t="s">
        <v>84</v>
      </c>
      <c r="C127" s="3" t="s">
        <v>85</v>
      </c>
      <c r="D127" s="3" t="s">
        <v>143</v>
      </c>
      <c r="E127" s="4">
        <v>12075.2</v>
      </c>
      <c r="F127" s="17">
        <v>3077.3</v>
      </c>
      <c r="G127" s="4">
        <v>3713.24</v>
      </c>
      <c r="H127" s="18">
        <f t="shared" si="3"/>
        <v>1.2066551847398692</v>
      </c>
    </row>
    <row r="128" spans="1:8" ht="24" x14ac:dyDescent="0.2">
      <c r="A128" s="2" t="s">
        <v>89</v>
      </c>
      <c r="B128" s="3" t="s">
        <v>84</v>
      </c>
      <c r="C128" s="3" t="s">
        <v>88</v>
      </c>
      <c r="D128" s="3" t="s">
        <v>87</v>
      </c>
      <c r="E128" s="4">
        <v>5831.5</v>
      </c>
      <c r="F128" s="17">
        <v>2021.92</v>
      </c>
      <c r="G128" s="4">
        <v>1877.43</v>
      </c>
      <c r="H128" s="18">
        <f t="shared" si="3"/>
        <v>0.9285382210967793</v>
      </c>
    </row>
    <row r="129" spans="1:8" ht="36" x14ac:dyDescent="0.2">
      <c r="A129" s="2" t="s">
        <v>91</v>
      </c>
      <c r="B129" s="3" t="s">
        <v>84</v>
      </c>
      <c r="C129" s="3" t="s">
        <v>90</v>
      </c>
      <c r="D129" s="3" t="s">
        <v>144</v>
      </c>
      <c r="E129" s="4">
        <v>22</v>
      </c>
      <c r="F129" s="17">
        <v>2.5</v>
      </c>
      <c r="G129" s="4">
        <v>0</v>
      </c>
      <c r="H129" s="18">
        <f t="shared" si="3"/>
        <v>0</v>
      </c>
    </row>
    <row r="130" spans="1:8" x14ac:dyDescent="0.2">
      <c r="A130" s="2" t="s">
        <v>94</v>
      </c>
      <c r="B130" s="3" t="s">
        <v>92</v>
      </c>
      <c r="C130" s="3" t="s">
        <v>93</v>
      </c>
      <c r="D130" s="3" t="s">
        <v>7</v>
      </c>
      <c r="E130" s="4">
        <v>2360.98</v>
      </c>
      <c r="F130" s="17">
        <v>635.6</v>
      </c>
      <c r="G130" s="4">
        <v>597.6</v>
      </c>
      <c r="H130" s="18">
        <f t="shared" si="3"/>
        <v>0.94021397105097548</v>
      </c>
    </row>
    <row r="131" spans="1:8" x14ac:dyDescent="0.2">
      <c r="A131" s="2" t="s">
        <v>94</v>
      </c>
      <c r="B131" s="3" t="s">
        <v>92</v>
      </c>
      <c r="C131" s="3" t="s">
        <v>93</v>
      </c>
      <c r="D131" s="3" t="s">
        <v>8</v>
      </c>
      <c r="E131" s="4">
        <v>712.72</v>
      </c>
      <c r="F131" s="17">
        <v>191.95</v>
      </c>
      <c r="G131" s="4">
        <v>188.48</v>
      </c>
      <c r="H131" s="18">
        <f t="shared" si="3"/>
        <v>0.9819223756186507</v>
      </c>
    </row>
    <row r="132" spans="1:8" ht="24" x14ac:dyDescent="0.2">
      <c r="A132" s="2" t="s">
        <v>96</v>
      </c>
      <c r="B132" s="3" t="s">
        <v>92</v>
      </c>
      <c r="C132" s="3" t="s">
        <v>95</v>
      </c>
      <c r="D132" s="3" t="s">
        <v>7</v>
      </c>
      <c r="E132" s="4">
        <v>636.02</v>
      </c>
      <c r="F132" s="17">
        <v>175.98</v>
      </c>
      <c r="G132" s="4">
        <v>159.36000000000001</v>
      </c>
      <c r="H132" s="18">
        <f t="shared" si="3"/>
        <v>0.90555744971019447</v>
      </c>
    </row>
    <row r="133" spans="1:8" ht="24" x14ac:dyDescent="0.2">
      <c r="A133" s="2" t="s">
        <v>96</v>
      </c>
      <c r="B133" s="3" t="s">
        <v>92</v>
      </c>
      <c r="C133" s="3" t="s">
        <v>95</v>
      </c>
      <c r="D133" s="3" t="s">
        <v>8</v>
      </c>
      <c r="E133" s="4">
        <v>192.08</v>
      </c>
      <c r="F133" s="17">
        <v>53.14</v>
      </c>
      <c r="G133" s="4">
        <v>45.78</v>
      </c>
      <c r="H133" s="18">
        <f t="shared" si="3"/>
        <v>0.86149792999623642</v>
      </c>
    </row>
    <row r="134" spans="1:8" x14ac:dyDescent="0.2">
      <c r="A134" s="20" t="s">
        <v>129</v>
      </c>
      <c r="B134" s="1" t="s">
        <v>130</v>
      </c>
      <c r="C134" s="1"/>
      <c r="D134" s="1"/>
      <c r="E134" s="19"/>
      <c r="F134" s="15">
        <f>SUM(F135:F148)</f>
        <v>13053.619999999999</v>
      </c>
      <c r="G134" s="15">
        <f>SUM(G135:G148)</f>
        <v>12459.859999999999</v>
      </c>
      <c r="H134" s="16">
        <f t="shared" si="3"/>
        <v>0.95451376706231683</v>
      </c>
    </row>
    <row r="135" spans="1:8" ht="24" x14ac:dyDescent="0.2">
      <c r="A135" s="2" t="s">
        <v>48</v>
      </c>
      <c r="B135" s="3" t="s">
        <v>97</v>
      </c>
      <c r="C135" s="3" t="s">
        <v>98</v>
      </c>
      <c r="D135" s="3" t="s">
        <v>45</v>
      </c>
      <c r="E135" s="4">
        <v>13392.67</v>
      </c>
      <c r="F135" s="17">
        <v>7104.96</v>
      </c>
      <c r="G135" s="4">
        <v>6921.35</v>
      </c>
      <c r="H135" s="18">
        <f t="shared" si="3"/>
        <v>0.97415748997883178</v>
      </c>
    </row>
    <row r="136" spans="1:8" ht="24" x14ac:dyDescent="0.2">
      <c r="A136" s="2" t="s">
        <v>48</v>
      </c>
      <c r="B136" s="3" t="s">
        <v>97</v>
      </c>
      <c r="C136" s="3" t="s">
        <v>98</v>
      </c>
      <c r="D136" s="3" t="s">
        <v>99</v>
      </c>
      <c r="E136" s="4">
        <v>175</v>
      </c>
      <c r="F136" s="17">
        <v>132.5</v>
      </c>
      <c r="G136" s="4">
        <v>87.7</v>
      </c>
      <c r="H136" s="18">
        <f t="shared" si="3"/>
        <v>0.66188679245283022</v>
      </c>
    </row>
    <row r="137" spans="1:8" ht="24" x14ac:dyDescent="0.2">
      <c r="A137" s="2" t="s">
        <v>48</v>
      </c>
      <c r="B137" s="3" t="s">
        <v>97</v>
      </c>
      <c r="C137" s="3" t="s">
        <v>98</v>
      </c>
      <c r="D137" s="3" t="s">
        <v>100</v>
      </c>
      <c r="E137" s="4">
        <v>795</v>
      </c>
      <c r="F137" s="17">
        <v>275</v>
      </c>
      <c r="G137" s="4">
        <v>274.22000000000003</v>
      </c>
      <c r="H137" s="18">
        <f t="shared" si="3"/>
        <v>0.99716363636363647</v>
      </c>
    </row>
    <row r="138" spans="1:8" ht="24" x14ac:dyDescent="0.2">
      <c r="A138" s="2" t="s">
        <v>48</v>
      </c>
      <c r="B138" s="3" t="s">
        <v>97</v>
      </c>
      <c r="C138" s="3" t="s">
        <v>98</v>
      </c>
      <c r="D138" s="3" t="s">
        <v>46</v>
      </c>
      <c r="E138" s="4">
        <v>4044.59</v>
      </c>
      <c r="F138" s="17">
        <v>2145.6999999999998</v>
      </c>
      <c r="G138" s="4">
        <v>2091.31</v>
      </c>
      <c r="H138" s="18">
        <f t="shared" si="3"/>
        <v>0.97465162883907352</v>
      </c>
    </row>
    <row r="139" spans="1:8" ht="24" x14ac:dyDescent="0.2">
      <c r="A139" s="2" t="s">
        <v>48</v>
      </c>
      <c r="B139" s="3" t="s">
        <v>97</v>
      </c>
      <c r="C139" s="3" t="s">
        <v>98</v>
      </c>
      <c r="D139" s="3" t="s">
        <v>13</v>
      </c>
      <c r="E139" s="4">
        <v>2979.1</v>
      </c>
      <c r="F139" s="17">
        <v>1443</v>
      </c>
      <c r="G139" s="4">
        <v>907.55</v>
      </c>
      <c r="H139" s="18">
        <f t="shared" si="3"/>
        <v>0.62893277893277888</v>
      </c>
    </row>
    <row r="140" spans="1:8" s="34" customFormat="1" x14ac:dyDescent="0.2">
      <c r="A140" s="2" t="s">
        <v>172</v>
      </c>
      <c r="B140" s="3" t="s">
        <v>97</v>
      </c>
      <c r="C140" s="3" t="s">
        <v>98</v>
      </c>
      <c r="D140" s="3" t="s">
        <v>154</v>
      </c>
      <c r="E140" s="4"/>
      <c r="F140" s="17">
        <v>855</v>
      </c>
      <c r="G140" s="4">
        <v>1154.8800000000001</v>
      </c>
      <c r="H140" s="18">
        <f t="shared" si="3"/>
        <v>1.3507368421052632</v>
      </c>
    </row>
    <row r="141" spans="1:8" ht="24" x14ac:dyDescent="0.2">
      <c r="A141" s="2" t="s">
        <v>48</v>
      </c>
      <c r="B141" s="3" t="s">
        <v>97</v>
      </c>
      <c r="C141" s="3" t="s">
        <v>98</v>
      </c>
      <c r="D141" s="3" t="s">
        <v>14</v>
      </c>
      <c r="E141" s="4">
        <v>801.2</v>
      </c>
      <c r="F141" s="17">
        <v>398.86</v>
      </c>
      <c r="G141" s="4">
        <v>537.08000000000004</v>
      </c>
      <c r="H141" s="18">
        <f t="shared" si="3"/>
        <v>1.346537632251918</v>
      </c>
    </row>
    <row r="142" spans="1:8" ht="24" x14ac:dyDescent="0.2">
      <c r="A142" s="2" t="s">
        <v>48</v>
      </c>
      <c r="B142" s="3" t="s">
        <v>97</v>
      </c>
      <c r="C142" s="3" t="s">
        <v>98</v>
      </c>
      <c r="D142" s="3" t="s">
        <v>15</v>
      </c>
      <c r="E142" s="4">
        <v>70</v>
      </c>
      <c r="F142" s="17">
        <v>1.64</v>
      </c>
      <c r="G142" s="4">
        <v>0.56000000000000005</v>
      </c>
      <c r="H142" s="18">
        <f t="shared" si="3"/>
        <v>0.34146341463414637</v>
      </c>
    </row>
    <row r="143" spans="1:8" ht="24" x14ac:dyDescent="0.2">
      <c r="A143" s="2" t="s">
        <v>48</v>
      </c>
      <c r="B143" s="3" t="s">
        <v>97</v>
      </c>
      <c r="C143" s="3" t="s">
        <v>98</v>
      </c>
      <c r="D143" s="3" t="s">
        <v>16</v>
      </c>
      <c r="E143" s="4">
        <v>25</v>
      </c>
      <c r="F143" s="17">
        <v>1</v>
      </c>
      <c r="G143" s="4">
        <v>0</v>
      </c>
      <c r="H143" s="18">
        <f t="shared" si="3"/>
        <v>0</v>
      </c>
    </row>
    <row r="144" spans="1:8" ht="72" x14ac:dyDescent="0.2">
      <c r="A144" s="5" t="s">
        <v>103</v>
      </c>
      <c r="B144" s="3" t="s">
        <v>101</v>
      </c>
      <c r="C144" s="3" t="s">
        <v>102</v>
      </c>
      <c r="D144" s="3" t="s">
        <v>31</v>
      </c>
      <c r="E144" s="4">
        <v>200</v>
      </c>
      <c r="F144" s="17">
        <v>25</v>
      </c>
      <c r="G144" s="4">
        <v>52.5</v>
      </c>
      <c r="H144" s="18">
        <f t="shared" si="3"/>
        <v>2.1</v>
      </c>
    </row>
    <row r="145" spans="1:8" ht="24" x14ac:dyDescent="0.2">
      <c r="A145" s="2" t="s">
        <v>6</v>
      </c>
      <c r="B145" s="3" t="s">
        <v>104</v>
      </c>
      <c r="C145" s="3" t="s">
        <v>105</v>
      </c>
      <c r="D145" s="3" t="s">
        <v>7</v>
      </c>
      <c r="E145" s="4">
        <v>736.75</v>
      </c>
      <c r="F145" s="17">
        <v>310.05</v>
      </c>
      <c r="G145" s="4">
        <v>285.87</v>
      </c>
      <c r="H145" s="18">
        <v>0.88300000000000001</v>
      </c>
    </row>
    <row r="146" spans="1:8" ht="24" x14ac:dyDescent="0.2">
      <c r="A146" s="2" t="s">
        <v>6</v>
      </c>
      <c r="B146" s="3" t="s">
        <v>104</v>
      </c>
      <c r="C146" s="3" t="s">
        <v>105</v>
      </c>
      <c r="D146" s="3" t="s">
        <v>8</v>
      </c>
      <c r="E146" s="4">
        <v>222.5</v>
      </c>
      <c r="F146" s="17">
        <v>90.91</v>
      </c>
      <c r="G146" s="4">
        <v>86.7</v>
      </c>
      <c r="H146" s="18">
        <v>0.88300000000000001</v>
      </c>
    </row>
    <row r="147" spans="1:8" s="26" customFormat="1" ht="24" x14ac:dyDescent="0.2">
      <c r="A147" s="2" t="s">
        <v>6</v>
      </c>
      <c r="B147" s="3" t="s">
        <v>104</v>
      </c>
      <c r="C147" s="3" t="s">
        <v>105</v>
      </c>
      <c r="D147" s="3" t="s">
        <v>13</v>
      </c>
      <c r="E147" s="4"/>
      <c r="F147" s="17">
        <v>267.5</v>
      </c>
      <c r="G147" s="4">
        <v>60.14</v>
      </c>
      <c r="H147" s="18">
        <f t="shared" si="3"/>
        <v>0.22482242990654205</v>
      </c>
    </row>
    <row r="148" spans="1:8" s="26" customFormat="1" ht="24" x14ac:dyDescent="0.2">
      <c r="A148" s="2" t="s">
        <v>6</v>
      </c>
      <c r="B148" s="3" t="s">
        <v>104</v>
      </c>
      <c r="C148" s="3" t="s">
        <v>105</v>
      </c>
      <c r="D148" s="3" t="s">
        <v>14</v>
      </c>
      <c r="E148" s="4"/>
      <c r="F148" s="17">
        <v>2.5</v>
      </c>
      <c r="G148" s="4">
        <v>0</v>
      </c>
      <c r="H148" s="18">
        <f t="shared" si="3"/>
        <v>0</v>
      </c>
    </row>
    <row r="149" spans="1:8" x14ac:dyDescent="0.2">
      <c r="A149" s="20" t="s">
        <v>131</v>
      </c>
      <c r="B149" s="1" t="s">
        <v>132</v>
      </c>
      <c r="C149" s="1"/>
      <c r="D149" s="1"/>
      <c r="E149" s="19"/>
      <c r="F149" s="15">
        <f>SUM(F150:F154)</f>
        <v>1662.13</v>
      </c>
      <c r="G149" s="15">
        <f>SUM(G150:G154)</f>
        <v>1023.45</v>
      </c>
      <c r="H149" s="16">
        <f t="shared" si="3"/>
        <v>0.61574606077743621</v>
      </c>
    </row>
    <row r="150" spans="1:8" ht="24" x14ac:dyDescent="0.2">
      <c r="A150" s="2" t="s">
        <v>48</v>
      </c>
      <c r="B150" s="3" t="s">
        <v>106</v>
      </c>
      <c r="C150" s="3" t="s">
        <v>107</v>
      </c>
      <c r="D150" s="3" t="s">
        <v>45</v>
      </c>
      <c r="E150" s="4">
        <v>2597.88</v>
      </c>
      <c r="F150" s="17">
        <v>940.58</v>
      </c>
      <c r="G150" s="4">
        <v>690.77</v>
      </c>
      <c r="H150" s="18">
        <f t="shared" si="3"/>
        <v>0.73440855642263281</v>
      </c>
    </row>
    <row r="151" spans="1:8" ht="24" x14ac:dyDescent="0.2">
      <c r="A151" s="2" t="s">
        <v>48</v>
      </c>
      <c r="B151" s="3" t="s">
        <v>106</v>
      </c>
      <c r="C151" s="3" t="s">
        <v>107</v>
      </c>
      <c r="D151" s="3" t="s">
        <v>46</v>
      </c>
      <c r="E151" s="4">
        <v>784.56</v>
      </c>
      <c r="F151" s="17">
        <v>284.05</v>
      </c>
      <c r="G151" s="4">
        <v>208.61</v>
      </c>
      <c r="H151" s="18">
        <f t="shared" si="3"/>
        <v>0.73441295546558705</v>
      </c>
    </row>
    <row r="152" spans="1:8" ht="24" x14ac:dyDescent="0.2">
      <c r="A152" s="2" t="s">
        <v>48</v>
      </c>
      <c r="B152" s="3" t="s">
        <v>106</v>
      </c>
      <c r="C152" s="3" t="s">
        <v>107</v>
      </c>
      <c r="D152" s="3" t="s">
        <v>13</v>
      </c>
      <c r="E152" s="4">
        <v>1476.19</v>
      </c>
      <c r="F152" s="17">
        <v>415</v>
      </c>
      <c r="G152" s="4">
        <v>124.07</v>
      </c>
      <c r="H152" s="18">
        <f t="shared" si="3"/>
        <v>0.29896385542168674</v>
      </c>
    </row>
    <row r="153" spans="1:8" s="34" customFormat="1" x14ac:dyDescent="0.2">
      <c r="A153" s="2" t="s">
        <v>172</v>
      </c>
      <c r="B153" s="3" t="s">
        <v>106</v>
      </c>
      <c r="C153" s="3" t="s">
        <v>107</v>
      </c>
      <c r="D153" s="3" t="s">
        <v>154</v>
      </c>
      <c r="E153" s="4"/>
      <c r="F153" s="17">
        <v>21.25</v>
      </c>
      <c r="G153" s="4">
        <v>0</v>
      </c>
      <c r="H153" s="18">
        <f t="shared" si="3"/>
        <v>0</v>
      </c>
    </row>
    <row r="154" spans="1:8" ht="24" x14ac:dyDescent="0.2">
      <c r="A154" s="2" t="s">
        <v>48</v>
      </c>
      <c r="B154" s="3" t="s">
        <v>106</v>
      </c>
      <c r="C154" s="3" t="s">
        <v>107</v>
      </c>
      <c r="D154" s="3" t="s">
        <v>15</v>
      </c>
      <c r="E154" s="4">
        <v>126.52</v>
      </c>
      <c r="F154" s="17">
        <v>1.25</v>
      </c>
      <c r="G154" s="4">
        <v>0</v>
      </c>
      <c r="H154" s="18">
        <f t="shared" si="3"/>
        <v>0</v>
      </c>
    </row>
    <row r="155" spans="1:8" s="21" customFormat="1" ht="24" x14ac:dyDescent="0.2">
      <c r="A155" s="20" t="s">
        <v>109</v>
      </c>
      <c r="B155" s="1" t="s">
        <v>108</v>
      </c>
      <c r="C155" s="1" t="s">
        <v>164</v>
      </c>
      <c r="D155" s="1" t="s">
        <v>110</v>
      </c>
      <c r="E155" s="19">
        <v>30389.84</v>
      </c>
      <c r="F155" s="15">
        <v>13550.6</v>
      </c>
      <c r="G155" s="19">
        <v>6219</v>
      </c>
      <c r="H155" s="16">
        <f t="shared" si="3"/>
        <v>0.45894646731510041</v>
      </c>
    </row>
  </sheetData>
  <mergeCells count="4">
    <mergeCell ref="A7:J7"/>
    <mergeCell ref="A1:O2"/>
    <mergeCell ref="B8:H8"/>
    <mergeCell ref="A6:J6"/>
  </mergeCells>
  <pageMargins left="0.25" right="0.25" top="0.75" bottom="0.75" header="0.3" footer="0.3"/>
  <pageSetup paperSize="9" orientation="portrait" r:id="rId1"/>
  <headerFooter alignWithMargins="0">
    <oddFooter>&amp;C&amp;"Times New Roman"&amp;10Бюджет Чегемского муниципального района Кабардино-Балкарской Республики&amp;L&amp;R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Гелястанов</dc:creator>
  <dc:description>POI HSSF rep:2.45.0.101</dc:description>
  <cp:lastModifiedBy>User</cp:lastModifiedBy>
  <cp:lastPrinted>2021-04-26T11:41:24Z</cp:lastPrinted>
  <dcterms:created xsi:type="dcterms:W3CDTF">2018-07-03T12:57:30Z</dcterms:created>
  <dcterms:modified xsi:type="dcterms:W3CDTF">2021-04-26T11:41:28Z</dcterms:modified>
</cp:coreProperties>
</file>