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папка\Бюджет 2022\Исполнение 1 кв. 2022\"/>
    </mc:Choice>
  </mc:AlternateContent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Бюджет!$A$10:$H$157</definedName>
    <definedName name="APPT" localSheetId="0">Бюджет!$B$23</definedName>
    <definedName name="FIO" localSheetId="0">Бюджет!$G$23</definedName>
    <definedName name="LAST_CELL" localSheetId="0">Бюджет!$K$162</definedName>
    <definedName name="SIGN" localSheetId="0">Бюджет!$B$23:$I$25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7" i="1" l="1"/>
  <c r="F67" i="1"/>
  <c r="H94" i="1"/>
  <c r="H93" i="1"/>
  <c r="H72" i="1"/>
  <c r="H70" i="1"/>
  <c r="G62" i="1"/>
  <c r="F62" i="1"/>
  <c r="H122" i="1" l="1"/>
  <c r="H88" i="1"/>
  <c r="G137" i="1" l="1"/>
  <c r="G128" i="1"/>
  <c r="G117" i="1"/>
  <c r="G73" i="1"/>
  <c r="G57" i="1"/>
  <c r="G12" i="1"/>
  <c r="H127" i="1"/>
  <c r="H147" i="1" l="1"/>
  <c r="H148" i="1"/>
  <c r="H89" i="1"/>
  <c r="H90" i="1"/>
  <c r="H71" i="1" l="1"/>
  <c r="H68" i="1"/>
  <c r="H55" i="1"/>
  <c r="H56" i="1"/>
  <c r="H26" i="1"/>
  <c r="H27" i="1"/>
  <c r="H28" i="1"/>
  <c r="H29" i="1"/>
  <c r="H30" i="1"/>
  <c r="G151" i="1" l="1"/>
  <c r="F151" i="1"/>
  <c r="H156" i="1"/>
  <c r="H53" i="1"/>
  <c r="H151" i="1" l="1"/>
  <c r="H143" i="1"/>
  <c r="H115" i="1"/>
  <c r="H113" i="1"/>
  <c r="H102" i="1"/>
  <c r="H100" i="1"/>
  <c r="H92" i="1"/>
  <c r="H91" i="1"/>
  <c r="H86" i="1"/>
  <c r="H84" i="1"/>
  <c r="H82" i="1"/>
  <c r="H79" i="1"/>
  <c r="H77" i="1"/>
  <c r="H69" i="1" l="1"/>
  <c r="H64" i="1"/>
  <c r="H45" i="1"/>
  <c r="H35" i="1"/>
  <c r="H24" i="1"/>
  <c r="H153" i="1" l="1"/>
  <c r="H106" i="1"/>
  <c r="H13" i="1"/>
  <c r="H87" i="1" l="1"/>
  <c r="H63" i="1"/>
  <c r="H47" i="1"/>
  <c r="H15" i="1"/>
  <c r="F137" i="1" l="1"/>
  <c r="F117" i="1"/>
  <c r="F73" i="1"/>
  <c r="F57" i="1"/>
  <c r="H139" i="1" l="1"/>
  <c r="H118" i="1"/>
  <c r="H97" i="1"/>
  <c r="H96" i="1"/>
  <c r="H76" i="1"/>
  <c r="H48" i="1"/>
  <c r="H31" i="1"/>
  <c r="H95" i="1" l="1"/>
  <c r="H23" i="1"/>
  <c r="F12" i="1" l="1"/>
  <c r="H12" i="1" s="1"/>
  <c r="H149" i="1" l="1"/>
  <c r="H150" i="1"/>
  <c r="H18" i="1" l="1"/>
  <c r="H16" i="1"/>
  <c r="H14" i="1"/>
  <c r="H144" i="1" l="1"/>
  <c r="H124" i="1"/>
  <c r="H125" i="1" l="1"/>
  <c r="H126" i="1"/>
  <c r="H83" i="1"/>
  <c r="H85" i="1"/>
  <c r="H98" i="1"/>
  <c r="H99" i="1"/>
  <c r="H32" i="1"/>
  <c r="H120" i="1" l="1"/>
  <c r="H62" i="1" l="1"/>
  <c r="H17" i="1"/>
  <c r="H19" i="1"/>
  <c r="H38" i="1"/>
  <c r="H39" i="1"/>
  <c r="H43" i="1"/>
  <c r="H44" i="1"/>
  <c r="H54" i="1"/>
  <c r="H65" i="1"/>
  <c r="H104" i="1"/>
  <c r="H110" i="1"/>
  <c r="H111" i="1"/>
  <c r="H119" i="1"/>
  <c r="H134" i="1"/>
  <c r="H135" i="1"/>
  <c r="H142" i="1"/>
  <c r="H152" i="1"/>
  <c r="H20" i="1"/>
  <c r="H21" i="1"/>
  <c r="H22" i="1"/>
  <c r="H25" i="1"/>
  <c r="H33" i="1"/>
  <c r="H34" i="1"/>
  <c r="H36" i="1"/>
  <c r="H37" i="1"/>
  <c r="H40" i="1"/>
  <c r="H41" i="1"/>
  <c r="H42" i="1"/>
  <c r="H46" i="1"/>
  <c r="H49" i="1"/>
  <c r="H50" i="1"/>
  <c r="H51" i="1"/>
  <c r="H52" i="1"/>
  <c r="H59" i="1"/>
  <c r="H60" i="1"/>
  <c r="H61" i="1"/>
  <c r="H74" i="1"/>
  <c r="H78" i="1"/>
  <c r="H80" i="1"/>
  <c r="H81" i="1"/>
  <c r="H101" i="1"/>
  <c r="H103" i="1"/>
  <c r="H107" i="1"/>
  <c r="H108" i="1"/>
  <c r="H109" i="1"/>
  <c r="H112" i="1"/>
  <c r="H114" i="1"/>
  <c r="H116" i="1"/>
  <c r="H121" i="1"/>
  <c r="H123" i="1"/>
  <c r="H129" i="1"/>
  <c r="H130" i="1"/>
  <c r="H131" i="1"/>
  <c r="H132" i="1"/>
  <c r="H133" i="1"/>
  <c r="H136" i="1"/>
  <c r="H138" i="1"/>
  <c r="H140" i="1"/>
  <c r="H141" i="1"/>
  <c r="H145" i="1"/>
  <c r="H146" i="1"/>
  <c r="H154" i="1"/>
  <c r="H155" i="1"/>
  <c r="H157" i="1"/>
  <c r="E12" i="1"/>
  <c r="G11" i="1" l="1"/>
  <c r="H67" i="1"/>
  <c r="H57" i="1"/>
  <c r="H58" i="1"/>
  <c r="H73" i="1"/>
  <c r="H75" i="1"/>
  <c r="F128" i="1"/>
  <c r="H128" i="1" s="1"/>
  <c r="H117" i="1"/>
  <c r="H137" i="1" l="1"/>
  <c r="F11" i="1"/>
  <c r="H11" i="1" s="1"/>
</calcChain>
</file>

<file path=xl/sharedStrings.xml><?xml version="1.0" encoding="utf-8"?>
<sst xmlns="http://schemas.openxmlformats.org/spreadsheetml/2006/main" count="582" uniqueCount="185">
  <si>
    <t>КФСР</t>
  </si>
  <si>
    <t>КЦСР</t>
  </si>
  <si>
    <t>Наименование КЦСР</t>
  </si>
  <si>
    <t>КВР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</si>
  <si>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</si>
  <si>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</si>
  <si>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</si>
  <si>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</si>
  <si>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</si>
  <si>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</si>
  <si>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7810090019</t>
  </si>
  <si>
    <t>7820090019</t>
  </si>
  <si>
    <t>122</t>
  </si>
  <si>
    <t>244</t>
  </si>
  <si>
    <t>851</t>
  </si>
  <si>
    <t>852</t>
  </si>
  <si>
    <t>853</t>
  </si>
  <si>
    <t>0106</t>
  </si>
  <si>
    <t>9390090019</t>
  </si>
  <si>
    <t>0111</t>
  </si>
  <si>
    <t>3920520540</t>
  </si>
  <si>
    <t>Резервный фонд Местной администрации</t>
  </si>
  <si>
    <t>870</t>
  </si>
  <si>
    <t>0113</t>
  </si>
  <si>
    <t>1540199998</t>
  </si>
  <si>
    <t>Реализация мероприятий программы</t>
  </si>
  <si>
    <t>15Г0099998</t>
  </si>
  <si>
    <t>3810690019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</si>
  <si>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</si>
  <si>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</si>
  <si>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</si>
  <si>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</si>
  <si>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</si>
  <si>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</si>
  <si>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</si>
  <si>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</si>
  <si>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</si>
  <si>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9990090019</t>
  </si>
  <si>
    <t>1010390019</t>
  </si>
  <si>
    <t>0405</t>
  </si>
  <si>
    <t>0505</t>
  </si>
  <si>
    <t>0530190019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</si>
  <si>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</si>
  <si>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</si>
  <si>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111</t>
  </si>
  <si>
    <t>119</t>
  </si>
  <si>
    <t>0220190059</t>
  </si>
  <si>
    <t>Расходы на обеспечение деятельности (оказание услуг) муниципальных учреждений</t>
  </si>
  <si>
    <t>0702</t>
  </si>
  <si>
    <t>0220270120</t>
  </si>
  <si>
    <t>0220275190</t>
  </si>
  <si>
    <t>Пополнение фондов школьных библиотек образовательных учреждений</t>
  </si>
  <si>
    <t>0220290059</t>
  </si>
  <si>
    <t>Cоздание в общеобразовательных организациях, расположенных в сельской местности, условий для занятий физической культурой и спортом</t>
  </si>
  <si>
    <t>0703</t>
  </si>
  <si>
    <t>0240190059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</si>
  <si>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</si>
  <si>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</si>
  <si>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</si>
  <si>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0707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</si>
  <si>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</si>
  <si>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</si>
  <si>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</si>
  <si>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</si>
  <si>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</si>
  <si>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</si>
  <si>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</si>
  <si>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0240596057</t>
  </si>
  <si>
    <t>Мероприятия по патриотическому воспитанию граждан Российской Федерации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</si>
  <si>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</si>
  <si>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</si>
  <si>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</si>
  <si>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</si>
  <si>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</si>
  <si>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0250390019</t>
  </si>
  <si>
    <t>0801</t>
  </si>
  <si>
    <t>1110290059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</si>
  <si>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</si>
  <si>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</si>
  <si>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</si>
  <si>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</si>
  <si>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</si>
  <si>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</si>
  <si>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</si>
  <si>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</si>
  <si>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</si>
  <si>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</si>
  <si>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</si>
  <si>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</si>
  <si>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</si>
  <si>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</si>
  <si>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1006</t>
  </si>
  <si>
    <t>9990070100</t>
  </si>
  <si>
    <t>Содержание отделов опеки и попечительства</t>
  </si>
  <si>
    <t>9990070110</t>
  </si>
  <si>
    <t>Содержание комиссий по делам несовершеннолетних и защите их прав</t>
  </si>
  <si>
    <t>1102</t>
  </si>
  <si>
    <t>1310390059</t>
  </si>
  <si>
    <t>112</t>
  </si>
  <si>
    <t>113</t>
  </si>
  <si>
    <t>1103</t>
  </si>
  <si>
    <t>13201Н0440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</si>
  <si>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игр, Паралимпийских игр и Сурдлимпийских игр</t>
  </si>
  <si>
    <t>1105</t>
  </si>
  <si>
    <t>1340290019</t>
  </si>
  <si>
    <t>1202</t>
  </si>
  <si>
    <t>2320290059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</si>
  <si>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</si>
  <si>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</si>
  <si>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</si>
  <si>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</si>
  <si>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Фактический расход</t>
  </si>
  <si>
    <t>Всего</t>
  </si>
  <si>
    <t>Общегосударственные вопросы</t>
  </si>
  <si>
    <t>01</t>
  </si>
  <si>
    <t>% исполнения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</si>
  <si>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</si>
  <si>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</si>
  <si>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</si>
  <si>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</si>
  <si>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</si>
  <si>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</si>
  <si>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Образование</t>
  </si>
  <si>
    <t>07</t>
  </si>
  <si>
    <t>08</t>
  </si>
  <si>
    <t>Культура, кинематография</t>
  </si>
  <si>
    <t>Социальная политика</t>
  </si>
  <si>
    <t>10</t>
  </si>
  <si>
    <t>Физическая культура и спорт</t>
  </si>
  <si>
    <t>11</t>
  </si>
  <si>
    <t>Средства массовой информации</t>
  </si>
  <si>
    <t>12</t>
  </si>
  <si>
    <t>год по разделам и подразделам классификации расходов бюджетов (тыс. руб.)</t>
  </si>
  <si>
    <t>022Е250970</t>
  </si>
  <si>
    <t>9620090019</t>
  </si>
  <si>
    <t>414</t>
  </si>
  <si>
    <t>тыс. руб.</t>
  </si>
  <si>
    <t>0105</t>
  </si>
  <si>
    <t>9090051200</t>
  </si>
  <si>
    <t>4610162160</t>
  </si>
  <si>
    <t>632</t>
  </si>
  <si>
    <t>0220175180</t>
  </si>
  <si>
    <t>0240170120</t>
  </si>
  <si>
    <t>321</t>
  </si>
  <si>
    <t>313</t>
  </si>
  <si>
    <t>Осуществление полномочий по составлению ( изменению) списков кандидатов в присяжные заседатели федеральных судов общей юрисдикции в РФ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</si>
  <si>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</si>
  <si>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</si>
  <si>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1011290019</t>
  </si>
  <si>
    <t>25Ф0190019</t>
  </si>
  <si>
    <t>9990071220</t>
  </si>
  <si>
    <t>0240199997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</si>
  <si>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</si>
  <si>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</si>
  <si>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</si>
  <si>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0310</t>
  </si>
  <si>
    <t>0527570550</t>
  </si>
  <si>
    <t>022020059</t>
  </si>
  <si>
    <t>02202L3030</t>
  </si>
  <si>
    <t>02202L3040</t>
  </si>
  <si>
    <t>39Б0170010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</si>
  <si>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</si>
  <si>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</si>
  <si>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</si>
  <si>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</si>
  <si>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</si>
  <si>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831</t>
  </si>
  <si>
    <t>Уплата иных платежней</t>
  </si>
  <si>
    <t>Исполнение судебных актов Российской Федерации и мировых соглашений по возмещению причиненного вреда</t>
  </si>
  <si>
    <t>2022 г №</t>
  </si>
  <si>
    <t>3920390019</t>
  </si>
  <si>
    <t>0412</t>
  </si>
  <si>
    <t>15Г00L5110</t>
  </si>
  <si>
    <t>0503</t>
  </si>
  <si>
    <t>0599994009</t>
  </si>
  <si>
    <t>02202L7500</t>
  </si>
  <si>
    <t>11403L5190</t>
  </si>
  <si>
    <t>Комплектование книжных фондов</t>
  </si>
  <si>
    <t>Расходы на проведение комплексных кадастровых работ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</si>
  <si>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</si>
  <si>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Реализация мероприятий по модернизации школьных систем образования</t>
  </si>
  <si>
    <t>Исполнение бюджета Чегемского муниципального района за  первый квартал   2022 года</t>
  </si>
  <si>
    <t xml:space="preserve"> Чегемского муниципального района</t>
  </si>
  <si>
    <t xml:space="preserve">                                                            Приложение № 3 к постановлению местной администрации</t>
  </si>
  <si>
    <t xml:space="preserve">от "12" апреля 2022 г. № 430-па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</si>
</sst>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#,##0.0"/>
    <numFmt numFmtId="166" formatCode="0.0%"/>
  </numFmts>
  <fonts count="8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1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1" applyFont="1" applyFill="1" applyBorder="1" applyAlignment="1" applyProtection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left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165" fontId="4" fillId="2" borderId="1" xfId="0" applyNumberFormat="1" applyFont="1" applyFill="1" applyBorder="1" applyAlignment="1" applyProtection="1">
      <alignment horizontal="right" vertical="center"/>
    </xf>
    <xf numFmtId="165" fontId="6" fillId="2" borderId="1" xfId="0" applyNumberFormat="1" applyFont="1" applyFill="1" applyBorder="1" applyAlignment="1" applyProtection="1">
      <alignment horizontal="right" vertical="center"/>
    </xf>
    <xf numFmtId="166" fontId="6" fillId="2" borderId="1" xfId="0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165" fontId="2" fillId="2" borderId="1" xfId="0" applyNumberFormat="1" applyFont="1" applyFill="1" applyBorder="1" applyAlignment="1" applyProtection="1">
      <alignment horizontal="right" vertical="center"/>
    </xf>
    <xf numFmtId="166" fontId="2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right" vertical="center" wrapText="1"/>
    </xf>
    <xf numFmtId="165" fontId="7" fillId="2" borderId="1" xfId="0" applyNumberFormat="1" applyFont="1" applyFill="1" applyBorder="1" applyAlignment="1" applyProtection="1">
      <alignment horizontal="right" vertical="center"/>
    </xf>
    <xf numFmtId="165" fontId="7" fillId="2" borderId="1" xfId="0" applyNumberFormat="1" applyFont="1" applyFill="1" applyBorder="1" applyAlignment="1" applyProtection="1">
      <alignment horizontal="right" vertical="center" wrapText="1"/>
    </xf>
    <xf numFmtId="166" fontId="7" fillId="2" borderId="1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165" fontId="4" fillId="2" borderId="1" xfId="0" applyNumberFormat="1" applyFont="1" applyFill="1" applyBorder="1" applyAlignment="1" applyProtection="1">
      <alignment horizontal="right" vertical="center" wrapText="1"/>
    </xf>
    <xf numFmtId="166" fontId="4" fillId="2" borderId="1" xfId="0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4" fillId="2" borderId="0" xfId="1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57"/>
  <sheetViews>
    <sheetView showGridLines="0" tabSelected="1" zoomScale="110" zoomScaleNormal="110" workbookViewId="0">
      <selection activeCell="F4" sqref="F4"/>
    </sheetView>
  </sheetViews>
  <sheetFormatPr defaultRowHeight="15.75" x14ac:dyDescent="0.2"/>
  <cols>
    <col min="1" max="1" width="44.85546875" style="1" customWidth="1"/>
    <col min="2" max="2" width="6.5703125" style="1" customWidth="1"/>
    <col min="3" max="3" width="13.7109375" style="1" customWidth="1"/>
    <col min="4" max="4" width="4.5703125" style="1" bestFit="1" customWidth="1"/>
    <col min="5" max="5" width="10" style="1" hidden="1" customWidth="1"/>
    <col min="6" max="6" width="11" style="1" customWidth="1"/>
    <col min="7" max="7" width="11.85546875" style="1" customWidth="1"/>
    <col min="8" max="8" width="8.42578125" style="1" customWidth="1"/>
    <col min="9" max="11" width="9.140625" style="1" customWidth="1"/>
    <col min="12" max="16384" width="9.140625" style="1"/>
  </cols>
  <sheetData>
    <row r="1" spans="1:15" x14ac:dyDescent="0.2">
      <c r="A1" s="29" t="s">
        <v>183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x14ac:dyDescent="0.2">
      <c r="C3" s="1" t="s">
        <v>182</v>
      </c>
    </row>
    <row r="4" spans="1:15" ht="27" customHeight="1" x14ac:dyDescent="0.2">
      <c r="F4" s="1" t="s">
        <v>184</v>
      </c>
      <c r="G4" s="1" t="s">
        <v>169</v>
      </c>
    </row>
    <row r="5" spans="1:15" x14ac:dyDescent="0.2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">
      <c r="A6" s="32" t="s">
        <v>181</v>
      </c>
      <c r="B6" s="33"/>
      <c r="C6" s="33"/>
      <c r="D6" s="33"/>
      <c r="E6" s="33"/>
      <c r="F6" s="33"/>
      <c r="G6" s="33"/>
      <c r="H6" s="33"/>
      <c r="I6" s="33"/>
      <c r="J6" s="33"/>
      <c r="K6" s="4"/>
      <c r="L6" s="5"/>
      <c r="M6" s="3"/>
      <c r="N6" s="3"/>
      <c r="O6" s="3"/>
    </row>
    <row r="7" spans="1:15" x14ac:dyDescent="0.2">
      <c r="A7" s="28" t="s">
        <v>132</v>
      </c>
      <c r="B7" s="28"/>
      <c r="C7" s="28"/>
      <c r="D7" s="28"/>
      <c r="E7" s="28"/>
      <c r="F7" s="28"/>
      <c r="G7" s="28"/>
      <c r="H7" s="28"/>
      <c r="I7" s="28"/>
      <c r="J7" s="28"/>
      <c r="K7" s="4"/>
      <c r="L7" s="5"/>
      <c r="M7" s="3"/>
      <c r="N7" s="3"/>
      <c r="O7" s="3"/>
    </row>
    <row r="8" spans="1:15" x14ac:dyDescent="0.2">
      <c r="B8" s="31"/>
      <c r="C8" s="31"/>
      <c r="D8" s="31"/>
      <c r="E8" s="31"/>
      <c r="F8" s="31"/>
      <c r="G8" s="31"/>
      <c r="H8" s="31"/>
    </row>
    <row r="9" spans="1:15" x14ac:dyDescent="0.2">
      <c r="A9" s="6" t="s">
        <v>136</v>
      </c>
      <c r="C9" s="6"/>
      <c r="D9" s="6"/>
      <c r="E9" s="6"/>
      <c r="F9" s="6"/>
      <c r="G9" s="6"/>
      <c r="H9" s="6"/>
      <c r="I9" s="6"/>
      <c r="J9" s="7"/>
      <c r="K9" s="7"/>
    </row>
    <row r="10" spans="1:15" ht="47.25" x14ac:dyDescent="0.2">
      <c r="A10" s="8" t="s">
        <v>2</v>
      </c>
      <c r="B10" s="8" t="s">
        <v>0</v>
      </c>
      <c r="C10" s="8" t="s">
        <v>1</v>
      </c>
      <c r="D10" s="8" t="s">
        <v>3</v>
      </c>
      <c r="E10" s="8" t="s">
        <v>110</v>
      </c>
      <c r="F10" s="8" t="s">
        <v>110</v>
      </c>
      <c r="G10" s="8" t="s">
        <v>111</v>
      </c>
      <c r="H10" s="8" t="s">
        <v>115</v>
      </c>
    </row>
    <row r="11" spans="1:15" x14ac:dyDescent="0.2">
      <c r="A11" s="9" t="s">
        <v>112</v>
      </c>
      <c r="B11" s="10"/>
      <c r="C11" s="10"/>
      <c r="D11" s="10"/>
      <c r="E11" s="11">
        <v>709804.64</v>
      </c>
      <c r="F11" s="12">
        <f>F12+F57+F62+F67+F73+F117+F128+F137+F151+F157</f>
        <v>312690.96999999991</v>
      </c>
      <c r="G11" s="12">
        <f>G12+G57+G62+G67+G73+G117+G128+G137+G151+G157</f>
        <v>256763.50000000003</v>
      </c>
      <c r="H11" s="13">
        <f>G11/F11</f>
        <v>0.82114139720760115</v>
      </c>
    </row>
    <row r="12" spans="1:15" x14ac:dyDescent="0.2">
      <c r="A12" s="14" t="s">
        <v>113</v>
      </c>
      <c r="B12" s="10" t="s">
        <v>114</v>
      </c>
      <c r="C12" s="10"/>
      <c r="D12" s="10"/>
      <c r="E12" s="11">
        <f>SUM(E15:E56)</f>
        <v>51344.42</v>
      </c>
      <c r="F12" s="11">
        <f>SUM(F13:F56)</f>
        <v>21666.620000000003</v>
      </c>
      <c r="G12" s="11">
        <f>SUM(G13:G56)</f>
        <v>15571.099999999999</v>
      </c>
      <c r="H12" s="13">
        <f t="shared" ref="H12:H13" si="0">G12/F12</f>
        <v>0.71866770174581895</v>
      </c>
    </row>
    <row r="13" spans="1:15" ht="47.25" x14ac:dyDescent="0.2">
      <c r="A13" s="15" t="s">
        <v>6</v>
      </c>
      <c r="B13" s="16" t="s">
        <v>4</v>
      </c>
      <c r="C13" s="16" t="s">
        <v>134</v>
      </c>
      <c r="D13" s="16" t="s">
        <v>7</v>
      </c>
      <c r="E13" s="17"/>
      <c r="F13" s="17">
        <v>240.3</v>
      </c>
      <c r="G13" s="17">
        <v>226.9</v>
      </c>
      <c r="H13" s="13">
        <f t="shared" si="0"/>
        <v>0.94423637120266335</v>
      </c>
    </row>
    <row r="14" spans="1:15" ht="47.25" x14ac:dyDescent="0.2">
      <c r="A14" s="15" t="s">
        <v>6</v>
      </c>
      <c r="B14" s="16" t="s">
        <v>4</v>
      </c>
      <c r="C14" s="16" t="s">
        <v>134</v>
      </c>
      <c r="D14" s="16" t="s">
        <v>8</v>
      </c>
      <c r="E14" s="17"/>
      <c r="F14" s="17">
        <v>72.569999999999993</v>
      </c>
      <c r="G14" s="17">
        <v>68.5</v>
      </c>
      <c r="H14" s="18">
        <f t="shared" ref="H14" si="1">G14/F14</f>
        <v>0.94391621882320531</v>
      </c>
    </row>
    <row r="15" spans="1:15" ht="47.25" x14ac:dyDescent="0.2">
      <c r="A15" s="15" t="s">
        <v>6</v>
      </c>
      <c r="B15" s="19" t="s">
        <v>4</v>
      </c>
      <c r="C15" s="19" t="s">
        <v>5</v>
      </c>
      <c r="D15" s="19" t="s">
        <v>7</v>
      </c>
      <c r="E15" s="20">
        <v>1209.1099999999999</v>
      </c>
      <c r="F15" s="17">
        <v>221.82</v>
      </c>
      <c r="G15" s="20">
        <v>195</v>
      </c>
      <c r="H15" s="18">
        <f>G15/F15</f>
        <v>0.87909115499053292</v>
      </c>
    </row>
    <row r="16" spans="1:15" ht="47.25" x14ac:dyDescent="0.2">
      <c r="A16" s="15" t="s">
        <v>6</v>
      </c>
      <c r="B16" s="19" t="s">
        <v>4</v>
      </c>
      <c r="C16" s="19" t="s">
        <v>5</v>
      </c>
      <c r="D16" s="19" t="s">
        <v>12</v>
      </c>
      <c r="E16" s="20"/>
      <c r="F16" s="17">
        <v>4.5</v>
      </c>
      <c r="G16" s="20">
        <v>1.8</v>
      </c>
      <c r="H16" s="18">
        <f>G16/F16</f>
        <v>0.4</v>
      </c>
    </row>
    <row r="17" spans="1:8" ht="47.25" x14ac:dyDescent="0.2">
      <c r="A17" s="15" t="s">
        <v>6</v>
      </c>
      <c r="B17" s="19" t="s">
        <v>4</v>
      </c>
      <c r="C17" s="19" t="s">
        <v>5</v>
      </c>
      <c r="D17" s="19" t="s">
        <v>8</v>
      </c>
      <c r="E17" s="20">
        <v>365.15</v>
      </c>
      <c r="F17" s="17">
        <v>67</v>
      </c>
      <c r="G17" s="20">
        <v>56.8</v>
      </c>
      <c r="H17" s="18">
        <f t="shared" ref="H17:H102" si="2">G17/F17</f>
        <v>0.84776119402985073</v>
      </c>
    </row>
    <row r="18" spans="1:8" ht="47.25" x14ac:dyDescent="0.2">
      <c r="A18" s="15" t="s">
        <v>6</v>
      </c>
      <c r="B18" s="19" t="s">
        <v>4</v>
      </c>
      <c r="C18" s="19" t="s">
        <v>5</v>
      </c>
      <c r="D18" s="19" t="s">
        <v>13</v>
      </c>
      <c r="E18" s="20"/>
      <c r="F18" s="21">
        <v>85.45</v>
      </c>
      <c r="G18" s="22">
        <v>215.1</v>
      </c>
      <c r="H18" s="23">
        <f t="shared" si="2"/>
        <v>2.5172615564657694</v>
      </c>
    </row>
    <row r="19" spans="1:8" ht="47.25" x14ac:dyDescent="0.2">
      <c r="A19" s="15" t="s">
        <v>6</v>
      </c>
      <c r="B19" s="19" t="s">
        <v>9</v>
      </c>
      <c r="C19" s="19" t="s">
        <v>10</v>
      </c>
      <c r="D19" s="19" t="s">
        <v>7</v>
      </c>
      <c r="E19" s="20">
        <v>3888.12</v>
      </c>
      <c r="F19" s="17">
        <v>1496.85</v>
      </c>
      <c r="G19" s="20">
        <v>1330.4</v>
      </c>
      <c r="H19" s="18">
        <f t="shared" si="2"/>
        <v>0.88879981294050847</v>
      </c>
    </row>
    <row r="20" spans="1:8" ht="47.25" x14ac:dyDescent="0.2">
      <c r="A20" s="15" t="s">
        <v>6</v>
      </c>
      <c r="B20" s="19" t="s">
        <v>9</v>
      </c>
      <c r="C20" s="19" t="s">
        <v>10</v>
      </c>
      <c r="D20" s="19" t="s">
        <v>8</v>
      </c>
      <c r="E20" s="20">
        <v>1174.21</v>
      </c>
      <c r="F20" s="17">
        <v>452.05</v>
      </c>
      <c r="G20" s="20">
        <v>400.6</v>
      </c>
      <c r="H20" s="18">
        <f t="shared" si="2"/>
        <v>0.88618515650923568</v>
      </c>
    </row>
    <row r="21" spans="1:8" ht="47.25" x14ac:dyDescent="0.2">
      <c r="A21" s="15" t="s">
        <v>6</v>
      </c>
      <c r="B21" s="19" t="s">
        <v>9</v>
      </c>
      <c r="C21" s="19" t="s">
        <v>11</v>
      </c>
      <c r="D21" s="19" t="s">
        <v>7</v>
      </c>
      <c r="E21" s="20">
        <v>10393.89</v>
      </c>
      <c r="F21" s="17">
        <v>4333.22</v>
      </c>
      <c r="G21" s="20">
        <v>4403.6000000000004</v>
      </c>
      <c r="H21" s="18">
        <f t="shared" si="2"/>
        <v>1.0162419632513466</v>
      </c>
    </row>
    <row r="22" spans="1:8" ht="47.25" x14ac:dyDescent="0.2">
      <c r="A22" s="15" t="s">
        <v>6</v>
      </c>
      <c r="B22" s="19" t="s">
        <v>9</v>
      </c>
      <c r="C22" s="19" t="s">
        <v>11</v>
      </c>
      <c r="D22" s="19" t="s">
        <v>12</v>
      </c>
      <c r="E22" s="20">
        <v>170.3</v>
      </c>
      <c r="F22" s="17">
        <v>75</v>
      </c>
      <c r="G22" s="20">
        <v>6</v>
      </c>
      <c r="H22" s="18">
        <f t="shared" si="2"/>
        <v>0.08</v>
      </c>
    </row>
    <row r="23" spans="1:8" ht="47.25" x14ac:dyDescent="0.2">
      <c r="A23" s="15" t="s">
        <v>6</v>
      </c>
      <c r="B23" s="19" t="s">
        <v>9</v>
      </c>
      <c r="C23" s="19" t="s">
        <v>11</v>
      </c>
      <c r="D23" s="19" t="s">
        <v>8</v>
      </c>
      <c r="E23" s="20">
        <v>3138.96</v>
      </c>
      <c r="F23" s="17">
        <v>1308.32</v>
      </c>
      <c r="G23" s="20">
        <v>1326.5</v>
      </c>
      <c r="H23" s="18">
        <f t="shared" si="2"/>
        <v>1.0138956830133301</v>
      </c>
    </row>
    <row r="24" spans="1:8" ht="47.25" x14ac:dyDescent="0.2">
      <c r="A24" s="15" t="s">
        <v>164</v>
      </c>
      <c r="B24" s="19" t="s">
        <v>9</v>
      </c>
      <c r="C24" s="19" t="s">
        <v>11</v>
      </c>
      <c r="D24" s="19" t="s">
        <v>153</v>
      </c>
      <c r="E24" s="20"/>
      <c r="F24" s="17">
        <v>304.14999999999998</v>
      </c>
      <c r="G24" s="20">
        <v>255.7</v>
      </c>
      <c r="H24" s="18">
        <f t="shared" si="2"/>
        <v>0.84070360019727108</v>
      </c>
    </row>
    <row r="25" spans="1:8" ht="47.25" x14ac:dyDescent="0.2">
      <c r="A25" s="15" t="s">
        <v>6</v>
      </c>
      <c r="B25" s="19" t="s">
        <v>9</v>
      </c>
      <c r="C25" s="19" t="s">
        <v>11</v>
      </c>
      <c r="D25" s="19" t="s">
        <v>13</v>
      </c>
      <c r="E25" s="20">
        <v>10976.25</v>
      </c>
      <c r="F25" s="21">
        <v>3455.45</v>
      </c>
      <c r="G25" s="22">
        <v>2056.4</v>
      </c>
      <c r="H25" s="23">
        <f t="shared" si="2"/>
        <v>0.59511785729789179</v>
      </c>
    </row>
    <row r="26" spans="1:8" x14ac:dyDescent="0.2">
      <c r="A26" s="15" t="s">
        <v>165</v>
      </c>
      <c r="B26" s="19" t="s">
        <v>9</v>
      </c>
      <c r="C26" s="19" t="s">
        <v>11</v>
      </c>
      <c r="D26" s="19" t="s">
        <v>154</v>
      </c>
      <c r="E26" s="20"/>
      <c r="F26" s="21">
        <v>300</v>
      </c>
      <c r="G26" s="22">
        <v>307.3</v>
      </c>
      <c r="H26" s="23">
        <f t="shared" si="2"/>
        <v>1.0243333333333333</v>
      </c>
    </row>
    <row r="27" spans="1:8" ht="47.25" x14ac:dyDescent="0.2">
      <c r="A27" s="15" t="s">
        <v>168</v>
      </c>
      <c r="B27" s="19" t="s">
        <v>9</v>
      </c>
      <c r="C27" s="19" t="s">
        <v>11</v>
      </c>
      <c r="D27" s="19" t="s">
        <v>166</v>
      </c>
      <c r="E27" s="20"/>
      <c r="F27" s="21">
        <v>200</v>
      </c>
      <c r="G27" s="22">
        <v>200</v>
      </c>
      <c r="H27" s="23">
        <f t="shared" si="2"/>
        <v>1</v>
      </c>
    </row>
    <row r="28" spans="1:8" ht="47.25" x14ac:dyDescent="0.2">
      <c r="A28" s="15" t="s">
        <v>6</v>
      </c>
      <c r="B28" s="19" t="s">
        <v>9</v>
      </c>
      <c r="C28" s="19" t="s">
        <v>11</v>
      </c>
      <c r="D28" s="19" t="s">
        <v>14</v>
      </c>
      <c r="E28" s="20">
        <v>374</v>
      </c>
      <c r="F28" s="17">
        <v>812.5</v>
      </c>
      <c r="G28" s="20">
        <v>56.1</v>
      </c>
      <c r="H28" s="18">
        <f t="shared" si="2"/>
        <v>6.9046153846153854E-2</v>
      </c>
    </row>
    <row r="29" spans="1:8" ht="47.25" x14ac:dyDescent="0.2">
      <c r="A29" s="15" t="s">
        <v>6</v>
      </c>
      <c r="B29" s="19" t="s">
        <v>9</v>
      </c>
      <c r="C29" s="19" t="s">
        <v>11</v>
      </c>
      <c r="D29" s="19" t="s">
        <v>15</v>
      </c>
      <c r="E29" s="20">
        <v>55</v>
      </c>
      <c r="F29" s="17">
        <v>12.5</v>
      </c>
      <c r="G29" s="20">
        <v>5.5</v>
      </c>
      <c r="H29" s="18">
        <f t="shared" si="2"/>
        <v>0.44</v>
      </c>
    </row>
    <row r="30" spans="1:8" ht="47.25" x14ac:dyDescent="0.2">
      <c r="A30" s="15" t="s">
        <v>6</v>
      </c>
      <c r="B30" s="19" t="s">
        <v>9</v>
      </c>
      <c r="C30" s="19" t="s">
        <v>11</v>
      </c>
      <c r="D30" s="19" t="s">
        <v>16</v>
      </c>
      <c r="E30" s="20">
        <v>60</v>
      </c>
      <c r="F30" s="21">
        <v>50</v>
      </c>
      <c r="G30" s="22">
        <v>2.8</v>
      </c>
      <c r="H30" s="23">
        <f t="shared" si="2"/>
        <v>5.5999999999999994E-2</v>
      </c>
    </row>
    <row r="31" spans="1:8" ht="78.75" x14ac:dyDescent="0.2">
      <c r="A31" s="15" t="s">
        <v>145</v>
      </c>
      <c r="B31" s="19" t="s">
        <v>137</v>
      </c>
      <c r="C31" s="19" t="s">
        <v>138</v>
      </c>
      <c r="D31" s="19" t="s">
        <v>13</v>
      </c>
      <c r="E31" s="20"/>
      <c r="F31" s="21">
        <v>10.9</v>
      </c>
      <c r="G31" s="22">
        <v>0</v>
      </c>
      <c r="H31" s="23">
        <f t="shared" si="2"/>
        <v>0</v>
      </c>
    </row>
    <row r="32" spans="1:8" ht="47.25" x14ac:dyDescent="0.2">
      <c r="A32" s="15" t="s">
        <v>6</v>
      </c>
      <c r="B32" s="19" t="s">
        <v>17</v>
      </c>
      <c r="C32" s="19" t="s">
        <v>170</v>
      </c>
      <c r="D32" s="19" t="s">
        <v>7</v>
      </c>
      <c r="E32" s="20">
        <v>4598.59</v>
      </c>
      <c r="F32" s="17">
        <v>1554.1</v>
      </c>
      <c r="G32" s="20">
        <v>1188.5999999999999</v>
      </c>
      <c r="H32" s="18">
        <f t="shared" si="2"/>
        <v>0.7648156489286404</v>
      </c>
    </row>
    <row r="33" spans="1:8" ht="47.25" x14ac:dyDescent="0.2">
      <c r="A33" s="15" t="s">
        <v>6</v>
      </c>
      <c r="B33" s="19" t="s">
        <v>17</v>
      </c>
      <c r="C33" s="19" t="s">
        <v>170</v>
      </c>
      <c r="D33" s="19" t="s">
        <v>12</v>
      </c>
      <c r="E33" s="20">
        <v>26.4</v>
      </c>
      <c r="F33" s="17">
        <v>8.75</v>
      </c>
      <c r="G33" s="20">
        <v>3.9</v>
      </c>
      <c r="H33" s="18">
        <f t="shared" si="2"/>
        <v>0.44571428571428573</v>
      </c>
    </row>
    <row r="34" spans="1:8" ht="47.25" x14ac:dyDescent="0.2">
      <c r="A34" s="15" t="s">
        <v>6</v>
      </c>
      <c r="B34" s="19" t="s">
        <v>17</v>
      </c>
      <c r="C34" s="19" t="s">
        <v>170</v>
      </c>
      <c r="D34" s="19" t="s">
        <v>8</v>
      </c>
      <c r="E34" s="20">
        <v>1388.78</v>
      </c>
      <c r="F34" s="17">
        <v>469.32</v>
      </c>
      <c r="G34" s="20">
        <v>348.3</v>
      </c>
      <c r="H34" s="18">
        <f t="shared" si="2"/>
        <v>0.742137560726157</v>
      </c>
    </row>
    <row r="35" spans="1:8" ht="47.25" x14ac:dyDescent="0.2">
      <c r="A35" s="15" t="s">
        <v>164</v>
      </c>
      <c r="B35" s="19" t="s">
        <v>17</v>
      </c>
      <c r="C35" s="19" t="s">
        <v>170</v>
      </c>
      <c r="D35" s="19" t="s">
        <v>153</v>
      </c>
      <c r="E35" s="20"/>
      <c r="F35" s="17">
        <v>71.25</v>
      </c>
      <c r="G35" s="20">
        <v>30.8</v>
      </c>
      <c r="H35" s="18">
        <f t="shared" si="2"/>
        <v>0.43228070175438599</v>
      </c>
    </row>
    <row r="36" spans="1:8" ht="47.25" x14ac:dyDescent="0.2">
      <c r="A36" s="15" t="s">
        <v>6</v>
      </c>
      <c r="B36" s="19" t="s">
        <v>17</v>
      </c>
      <c r="C36" s="19" t="s">
        <v>170</v>
      </c>
      <c r="D36" s="19" t="s">
        <v>13</v>
      </c>
      <c r="E36" s="20">
        <v>1513.67</v>
      </c>
      <c r="F36" s="17">
        <v>699.35</v>
      </c>
      <c r="G36" s="20">
        <v>141.30000000000001</v>
      </c>
      <c r="H36" s="18">
        <f t="shared" si="2"/>
        <v>0.20204475584471296</v>
      </c>
    </row>
    <row r="37" spans="1:8" ht="47.25" x14ac:dyDescent="0.2">
      <c r="A37" s="15" t="s">
        <v>6</v>
      </c>
      <c r="B37" s="19" t="s">
        <v>17</v>
      </c>
      <c r="C37" s="19" t="s">
        <v>170</v>
      </c>
      <c r="D37" s="19" t="s">
        <v>14</v>
      </c>
      <c r="E37" s="20">
        <v>26.14</v>
      </c>
      <c r="F37" s="17">
        <v>8.75</v>
      </c>
      <c r="G37" s="20">
        <v>0</v>
      </c>
      <c r="H37" s="18">
        <f t="shared" si="2"/>
        <v>0</v>
      </c>
    </row>
    <row r="38" spans="1:8" ht="47.25" x14ac:dyDescent="0.2">
      <c r="A38" s="15" t="s">
        <v>6</v>
      </c>
      <c r="B38" s="19" t="s">
        <v>17</v>
      </c>
      <c r="C38" s="19" t="s">
        <v>18</v>
      </c>
      <c r="D38" s="19" t="s">
        <v>7</v>
      </c>
      <c r="E38" s="20">
        <v>1126.0899999999999</v>
      </c>
      <c r="F38" s="17">
        <v>540.20000000000005</v>
      </c>
      <c r="G38" s="20">
        <v>466.4</v>
      </c>
      <c r="H38" s="18">
        <f t="shared" si="2"/>
        <v>0.8633839318770824</v>
      </c>
    </row>
    <row r="39" spans="1:8" ht="47.25" x14ac:dyDescent="0.2">
      <c r="A39" s="15" t="s">
        <v>6</v>
      </c>
      <c r="B39" s="19" t="s">
        <v>17</v>
      </c>
      <c r="C39" s="19" t="s">
        <v>18</v>
      </c>
      <c r="D39" s="19" t="s">
        <v>12</v>
      </c>
      <c r="E39" s="20">
        <v>28.8</v>
      </c>
      <c r="F39" s="17">
        <v>8.1</v>
      </c>
      <c r="G39" s="20">
        <v>8.1</v>
      </c>
      <c r="H39" s="18">
        <f t="shared" si="2"/>
        <v>1</v>
      </c>
    </row>
    <row r="40" spans="1:8" ht="47.25" x14ac:dyDescent="0.2">
      <c r="A40" s="15" t="s">
        <v>6</v>
      </c>
      <c r="B40" s="19" t="s">
        <v>17</v>
      </c>
      <c r="C40" s="19" t="s">
        <v>18</v>
      </c>
      <c r="D40" s="19" t="s">
        <v>8</v>
      </c>
      <c r="E40" s="20">
        <v>340.08</v>
      </c>
      <c r="F40" s="17">
        <v>163.15</v>
      </c>
      <c r="G40" s="20">
        <v>132.5</v>
      </c>
      <c r="H40" s="18">
        <f t="shared" si="2"/>
        <v>0.81213607110021446</v>
      </c>
    </row>
    <row r="41" spans="1:8" ht="47.25" x14ac:dyDescent="0.2">
      <c r="A41" s="15" t="s">
        <v>6</v>
      </c>
      <c r="B41" s="19" t="s">
        <v>17</v>
      </c>
      <c r="C41" s="19" t="s">
        <v>18</v>
      </c>
      <c r="D41" s="19" t="s">
        <v>13</v>
      </c>
      <c r="E41" s="20">
        <v>133.28</v>
      </c>
      <c r="F41" s="17">
        <v>45.38</v>
      </c>
      <c r="G41" s="20">
        <v>0</v>
      </c>
      <c r="H41" s="18">
        <f t="shared" si="2"/>
        <v>0</v>
      </c>
    </row>
    <row r="42" spans="1:8" x14ac:dyDescent="0.2">
      <c r="A42" s="15" t="s">
        <v>21</v>
      </c>
      <c r="B42" s="19" t="s">
        <v>19</v>
      </c>
      <c r="C42" s="19" t="s">
        <v>20</v>
      </c>
      <c r="D42" s="19" t="s">
        <v>22</v>
      </c>
      <c r="E42" s="20">
        <v>950</v>
      </c>
      <c r="F42" s="17">
        <v>2000</v>
      </c>
      <c r="G42" s="20">
        <v>0</v>
      </c>
      <c r="H42" s="18">
        <f t="shared" si="2"/>
        <v>0</v>
      </c>
    </row>
    <row r="43" spans="1:8" x14ac:dyDescent="0.2">
      <c r="A43" s="15" t="s">
        <v>25</v>
      </c>
      <c r="B43" s="19" t="s">
        <v>23</v>
      </c>
      <c r="C43" s="19" t="s">
        <v>24</v>
      </c>
      <c r="D43" s="19" t="s">
        <v>13</v>
      </c>
      <c r="E43" s="20">
        <v>100</v>
      </c>
      <c r="F43" s="17">
        <v>37.5</v>
      </c>
      <c r="G43" s="20">
        <v>0</v>
      </c>
      <c r="H43" s="18">
        <f t="shared" si="2"/>
        <v>0</v>
      </c>
    </row>
    <row r="44" spans="1:8" x14ac:dyDescent="0.2">
      <c r="A44" s="15" t="s">
        <v>25</v>
      </c>
      <c r="B44" s="19" t="s">
        <v>23</v>
      </c>
      <c r="C44" s="19" t="s">
        <v>26</v>
      </c>
      <c r="D44" s="19" t="s">
        <v>13</v>
      </c>
      <c r="E44" s="20">
        <v>1000</v>
      </c>
      <c r="F44" s="17">
        <v>250</v>
      </c>
      <c r="G44" s="20">
        <v>100</v>
      </c>
      <c r="H44" s="18">
        <f t="shared" si="2"/>
        <v>0.4</v>
      </c>
    </row>
    <row r="45" spans="1:8" ht="47.25" x14ac:dyDescent="0.2">
      <c r="A45" s="15" t="s">
        <v>6</v>
      </c>
      <c r="B45" s="19" t="s">
        <v>23</v>
      </c>
      <c r="C45" s="19" t="s">
        <v>27</v>
      </c>
      <c r="D45" s="19" t="s">
        <v>7</v>
      </c>
      <c r="E45" s="20">
        <v>1893.22</v>
      </c>
      <c r="F45" s="17">
        <v>507.37</v>
      </c>
      <c r="G45" s="20">
        <v>484.7</v>
      </c>
      <c r="H45" s="18">
        <f t="shared" si="2"/>
        <v>0.95531860378027866</v>
      </c>
    </row>
    <row r="46" spans="1:8" ht="47.25" x14ac:dyDescent="0.2">
      <c r="A46" s="15" t="s">
        <v>6</v>
      </c>
      <c r="B46" s="19" t="s">
        <v>23</v>
      </c>
      <c r="C46" s="19" t="s">
        <v>27</v>
      </c>
      <c r="D46" s="19" t="s">
        <v>8</v>
      </c>
      <c r="E46" s="20">
        <v>571.75</v>
      </c>
      <c r="F46" s="17">
        <v>153.22</v>
      </c>
      <c r="G46" s="20">
        <v>107.5</v>
      </c>
      <c r="H46" s="18">
        <f t="shared" si="2"/>
        <v>0.70160553452551888</v>
      </c>
    </row>
    <row r="47" spans="1:8" ht="31.5" x14ac:dyDescent="0.2">
      <c r="A47" s="15" t="s">
        <v>70</v>
      </c>
      <c r="B47" s="19" t="s">
        <v>23</v>
      </c>
      <c r="C47" s="19" t="s">
        <v>69</v>
      </c>
      <c r="D47" s="19" t="s">
        <v>13</v>
      </c>
      <c r="E47" s="20"/>
      <c r="F47" s="17">
        <v>12.5</v>
      </c>
      <c r="G47" s="20">
        <v>30</v>
      </c>
      <c r="H47" s="18">
        <f t="shared" si="2"/>
        <v>2.4</v>
      </c>
    </row>
    <row r="48" spans="1:8" ht="63" x14ac:dyDescent="0.2">
      <c r="A48" s="15" t="s">
        <v>146</v>
      </c>
      <c r="B48" s="19" t="s">
        <v>23</v>
      </c>
      <c r="C48" s="19" t="s">
        <v>139</v>
      </c>
      <c r="D48" s="19" t="s">
        <v>140</v>
      </c>
      <c r="E48" s="20"/>
      <c r="F48" s="17">
        <v>25</v>
      </c>
      <c r="G48" s="20">
        <v>0</v>
      </c>
      <c r="H48" s="18">
        <f t="shared" si="2"/>
        <v>0</v>
      </c>
    </row>
    <row r="49" spans="1:8" ht="31.5" x14ac:dyDescent="0.2">
      <c r="A49" s="15" t="s">
        <v>29</v>
      </c>
      <c r="B49" s="19" t="s">
        <v>23</v>
      </c>
      <c r="C49" s="19" t="s">
        <v>28</v>
      </c>
      <c r="D49" s="19" t="s">
        <v>30</v>
      </c>
      <c r="E49" s="20">
        <v>200</v>
      </c>
      <c r="F49" s="17">
        <v>53.75</v>
      </c>
      <c r="G49" s="20">
        <v>45</v>
      </c>
      <c r="H49" s="18">
        <f t="shared" si="2"/>
        <v>0.83720930232558144</v>
      </c>
    </row>
    <row r="50" spans="1:8" ht="31.5" x14ac:dyDescent="0.2">
      <c r="A50" s="15" t="s">
        <v>32</v>
      </c>
      <c r="B50" s="19" t="s">
        <v>23</v>
      </c>
      <c r="C50" s="19" t="s">
        <v>31</v>
      </c>
      <c r="D50" s="19" t="s">
        <v>16</v>
      </c>
      <c r="E50" s="20">
        <v>135</v>
      </c>
      <c r="F50" s="17">
        <v>173</v>
      </c>
      <c r="G50" s="20">
        <v>173</v>
      </c>
      <c r="H50" s="18">
        <f t="shared" si="2"/>
        <v>1</v>
      </c>
    </row>
    <row r="51" spans="1:8" ht="126" x14ac:dyDescent="0.2">
      <c r="A51" s="24" t="s">
        <v>34</v>
      </c>
      <c r="B51" s="19" t="s">
        <v>23</v>
      </c>
      <c r="C51" s="19" t="s">
        <v>33</v>
      </c>
      <c r="D51" s="19" t="s">
        <v>7</v>
      </c>
      <c r="E51" s="20">
        <v>2383.2600000000002</v>
      </c>
      <c r="F51" s="17">
        <v>430.55</v>
      </c>
      <c r="G51" s="20">
        <v>392.3</v>
      </c>
      <c r="H51" s="18">
        <f t="shared" si="2"/>
        <v>0.91116014400185807</v>
      </c>
    </row>
    <row r="52" spans="1:8" ht="126" x14ac:dyDescent="0.2">
      <c r="A52" s="24" t="s">
        <v>34</v>
      </c>
      <c r="B52" s="19" t="s">
        <v>23</v>
      </c>
      <c r="C52" s="19" t="s">
        <v>33</v>
      </c>
      <c r="D52" s="19" t="s">
        <v>8</v>
      </c>
      <c r="E52" s="20">
        <v>719.75</v>
      </c>
      <c r="F52" s="17">
        <v>130</v>
      </c>
      <c r="G52" s="20">
        <v>117.7</v>
      </c>
      <c r="H52" s="18">
        <f t="shared" si="2"/>
        <v>0.90538461538461545</v>
      </c>
    </row>
    <row r="53" spans="1:8" ht="126" x14ac:dyDescent="0.2">
      <c r="A53" s="24" t="s">
        <v>34</v>
      </c>
      <c r="B53" s="19" t="s">
        <v>23</v>
      </c>
      <c r="C53" s="19" t="s">
        <v>33</v>
      </c>
      <c r="D53" s="19" t="s">
        <v>13</v>
      </c>
      <c r="E53" s="20"/>
      <c r="F53" s="17">
        <v>155.4</v>
      </c>
      <c r="G53" s="20">
        <v>103.6</v>
      </c>
      <c r="H53" s="18">
        <f t="shared" si="2"/>
        <v>0.66666666666666663</v>
      </c>
    </row>
    <row r="54" spans="1:8" ht="267.75" x14ac:dyDescent="0.2">
      <c r="A54" s="24" t="s">
        <v>36</v>
      </c>
      <c r="B54" s="19" t="s">
        <v>23</v>
      </c>
      <c r="C54" s="19" t="s">
        <v>35</v>
      </c>
      <c r="D54" s="19" t="s">
        <v>13</v>
      </c>
      <c r="E54" s="20">
        <v>3</v>
      </c>
      <c r="F54" s="17">
        <v>0.75</v>
      </c>
      <c r="G54" s="20">
        <v>0</v>
      </c>
      <c r="H54" s="18">
        <f t="shared" si="2"/>
        <v>0</v>
      </c>
    </row>
    <row r="55" spans="1:8" ht="47.25" x14ac:dyDescent="0.2">
      <c r="A55" s="15" t="s">
        <v>6</v>
      </c>
      <c r="B55" s="19" t="s">
        <v>23</v>
      </c>
      <c r="C55" s="19" t="s">
        <v>37</v>
      </c>
      <c r="D55" s="19" t="s">
        <v>7</v>
      </c>
      <c r="E55" s="20">
        <v>1844.56</v>
      </c>
      <c r="F55" s="17">
        <v>512</v>
      </c>
      <c r="G55" s="20">
        <v>447.3</v>
      </c>
      <c r="H55" s="18">
        <f t="shared" si="2"/>
        <v>0.87363281250000002</v>
      </c>
    </row>
    <row r="56" spans="1:8" ht="47.25" x14ac:dyDescent="0.2">
      <c r="A56" s="15" t="s">
        <v>6</v>
      </c>
      <c r="B56" s="19" t="s">
        <v>23</v>
      </c>
      <c r="C56" s="19" t="s">
        <v>37</v>
      </c>
      <c r="D56" s="19" t="s">
        <v>8</v>
      </c>
      <c r="E56" s="20">
        <v>557.05999999999995</v>
      </c>
      <c r="F56" s="17">
        <v>154.65</v>
      </c>
      <c r="G56" s="20">
        <v>135.1</v>
      </c>
      <c r="H56" s="18">
        <f t="shared" si="2"/>
        <v>0.87358551568056897</v>
      </c>
    </row>
    <row r="57" spans="1:8" ht="31.5" x14ac:dyDescent="0.2">
      <c r="A57" s="14" t="s">
        <v>117</v>
      </c>
      <c r="B57" s="8" t="s">
        <v>116</v>
      </c>
      <c r="C57" s="8"/>
      <c r="D57" s="8"/>
      <c r="E57" s="25"/>
      <c r="F57" s="11">
        <f>SUM(F58:F61)</f>
        <v>638.14</v>
      </c>
      <c r="G57" s="11">
        <f>SUM(G58:G61)</f>
        <v>568.70000000000005</v>
      </c>
      <c r="H57" s="26">
        <f t="shared" si="2"/>
        <v>0.8911837527815214</v>
      </c>
    </row>
    <row r="58" spans="1:8" ht="47.25" x14ac:dyDescent="0.2">
      <c r="A58" s="15" t="s">
        <v>6</v>
      </c>
      <c r="B58" s="19" t="s">
        <v>155</v>
      </c>
      <c r="C58" s="19" t="s">
        <v>38</v>
      </c>
      <c r="D58" s="19" t="s">
        <v>7</v>
      </c>
      <c r="E58" s="20">
        <v>541.54999999999995</v>
      </c>
      <c r="F58" s="17">
        <v>148.94999999999999</v>
      </c>
      <c r="G58" s="20">
        <v>134.69999999999999</v>
      </c>
      <c r="H58" s="18">
        <f t="shared" si="2"/>
        <v>0.90433031218529702</v>
      </c>
    </row>
    <row r="59" spans="1:8" ht="47.25" x14ac:dyDescent="0.2">
      <c r="A59" s="15" t="s">
        <v>6</v>
      </c>
      <c r="B59" s="19" t="s">
        <v>155</v>
      </c>
      <c r="C59" s="19" t="s">
        <v>38</v>
      </c>
      <c r="D59" s="19" t="s">
        <v>8</v>
      </c>
      <c r="E59" s="20">
        <v>163.55000000000001</v>
      </c>
      <c r="F59" s="17">
        <v>44.97</v>
      </c>
      <c r="G59" s="20">
        <v>40.700000000000003</v>
      </c>
      <c r="H59" s="18">
        <f t="shared" si="2"/>
        <v>0.9050478096508785</v>
      </c>
    </row>
    <row r="60" spans="1:8" ht="47.25" x14ac:dyDescent="0.2">
      <c r="A60" s="15" t="s">
        <v>6</v>
      </c>
      <c r="B60" s="19" t="s">
        <v>155</v>
      </c>
      <c r="C60" s="19" t="s">
        <v>148</v>
      </c>
      <c r="D60" s="19" t="s">
        <v>7</v>
      </c>
      <c r="E60" s="20">
        <v>1313.6</v>
      </c>
      <c r="F60" s="17">
        <v>341.17</v>
      </c>
      <c r="G60" s="20">
        <v>302.10000000000002</v>
      </c>
      <c r="H60" s="18">
        <f t="shared" si="2"/>
        <v>0.88548231087141316</v>
      </c>
    </row>
    <row r="61" spans="1:8" ht="47.25" x14ac:dyDescent="0.2">
      <c r="A61" s="15" t="s">
        <v>6</v>
      </c>
      <c r="B61" s="19" t="s">
        <v>155</v>
      </c>
      <c r="C61" s="19" t="s">
        <v>148</v>
      </c>
      <c r="D61" s="19" t="s">
        <v>8</v>
      </c>
      <c r="E61" s="20">
        <v>396.71</v>
      </c>
      <c r="F61" s="21">
        <v>103.05</v>
      </c>
      <c r="G61" s="22">
        <v>91.2</v>
      </c>
      <c r="H61" s="23">
        <f t="shared" si="2"/>
        <v>0.88500727802037849</v>
      </c>
    </row>
    <row r="62" spans="1:8" x14ac:dyDescent="0.2">
      <c r="A62" s="14" t="s">
        <v>119</v>
      </c>
      <c r="B62" s="8" t="s">
        <v>118</v>
      </c>
      <c r="C62" s="8"/>
      <c r="D62" s="8"/>
      <c r="E62" s="25"/>
      <c r="F62" s="11">
        <f>SUM(F63:F66)</f>
        <v>1837.27</v>
      </c>
      <c r="G62" s="11">
        <f>SUM(G63:G66)</f>
        <v>728.6</v>
      </c>
      <c r="H62" s="26">
        <f t="shared" si="2"/>
        <v>0.39656664507666267</v>
      </c>
    </row>
    <row r="63" spans="1:8" ht="189" x14ac:dyDescent="0.2">
      <c r="A63" s="15" t="s">
        <v>152</v>
      </c>
      <c r="B63" s="19" t="s">
        <v>39</v>
      </c>
      <c r="C63" s="19" t="s">
        <v>150</v>
      </c>
      <c r="D63" s="19" t="s">
        <v>13</v>
      </c>
      <c r="E63" s="20"/>
      <c r="F63" s="17">
        <v>59.82</v>
      </c>
      <c r="G63" s="17">
        <v>0</v>
      </c>
      <c r="H63" s="18">
        <f t="shared" si="2"/>
        <v>0</v>
      </c>
    </row>
    <row r="64" spans="1:8" ht="47.25" x14ac:dyDescent="0.2">
      <c r="A64" s="15" t="s">
        <v>6</v>
      </c>
      <c r="B64" s="19" t="s">
        <v>39</v>
      </c>
      <c r="C64" s="19" t="s">
        <v>149</v>
      </c>
      <c r="D64" s="19" t="s">
        <v>7</v>
      </c>
      <c r="E64" s="20">
        <v>2215.15</v>
      </c>
      <c r="F64" s="17">
        <v>687.75</v>
      </c>
      <c r="G64" s="20">
        <v>590.5</v>
      </c>
      <c r="H64" s="18">
        <f t="shared" si="2"/>
        <v>0.85859687386404948</v>
      </c>
    </row>
    <row r="65" spans="1:8" ht="47.25" x14ac:dyDescent="0.2">
      <c r="A65" s="15" t="s">
        <v>6</v>
      </c>
      <c r="B65" s="19" t="s">
        <v>39</v>
      </c>
      <c r="C65" s="19" t="s">
        <v>149</v>
      </c>
      <c r="D65" s="19" t="s">
        <v>8</v>
      </c>
      <c r="E65" s="20">
        <v>668.97</v>
      </c>
      <c r="F65" s="17">
        <v>207.7</v>
      </c>
      <c r="G65" s="20">
        <v>138.1</v>
      </c>
      <c r="H65" s="18">
        <f t="shared" si="2"/>
        <v>0.66490129995185365</v>
      </c>
    </row>
    <row r="66" spans="1:8" ht="31.5" x14ac:dyDescent="0.2">
      <c r="A66" s="15" t="s">
        <v>178</v>
      </c>
      <c r="B66" s="19" t="s">
        <v>171</v>
      </c>
      <c r="C66" s="19" t="s">
        <v>172</v>
      </c>
      <c r="D66" s="19" t="s">
        <v>13</v>
      </c>
      <c r="E66" s="20"/>
      <c r="F66" s="17">
        <v>882</v>
      </c>
      <c r="G66" s="20">
        <v>0</v>
      </c>
      <c r="H66" s="18">
        <v>0</v>
      </c>
    </row>
    <row r="67" spans="1:8" x14ac:dyDescent="0.2">
      <c r="A67" s="14" t="s">
        <v>121</v>
      </c>
      <c r="B67" s="8" t="s">
        <v>120</v>
      </c>
      <c r="C67" s="8"/>
      <c r="D67" s="8"/>
      <c r="E67" s="25"/>
      <c r="F67" s="11">
        <f>SUM(F68:F72)</f>
        <v>2756.17</v>
      </c>
      <c r="G67" s="11">
        <f>SUM(G68:G72)</f>
        <v>2283.6</v>
      </c>
      <c r="H67" s="26">
        <f t="shared" si="2"/>
        <v>0.82854105515987764</v>
      </c>
    </row>
    <row r="68" spans="1:8" ht="78.75" x14ac:dyDescent="0.2">
      <c r="A68" s="14" t="s">
        <v>179</v>
      </c>
      <c r="B68" s="19" t="s">
        <v>173</v>
      </c>
      <c r="C68" s="19" t="s">
        <v>174</v>
      </c>
      <c r="D68" s="19" t="s">
        <v>135</v>
      </c>
      <c r="E68" s="20"/>
      <c r="F68" s="17">
        <v>823.8</v>
      </c>
      <c r="G68" s="17">
        <v>823.8</v>
      </c>
      <c r="H68" s="18">
        <f t="shared" si="2"/>
        <v>1</v>
      </c>
    </row>
    <row r="69" spans="1:8" ht="63" x14ac:dyDescent="0.2">
      <c r="A69" s="15" t="s">
        <v>161</v>
      </c>
      <c r="B69" s="19" t="s">
        <v>40</v>
      </c>
      <c r="C69" s="19" t="s">
        <v>156</v>
      </c>
      <c r="D69" s="19" t="s">
        <v>13</v>
      </c>
      <c r="E69" s="20"/>
      <c r="F69" s="17">
        <v>73.099999999999994</v>
      </c>
      <c r="G69" s="17">
        <v>73.099999999999994</v>
      </c>
      <c r="H69" s="18">
        <f t="shared" si="2"/>
        <v>1</v>
      </c>
    </row>
    <row r="70" spans="1:8" ht="47.25" x14ac:dyDescent="0.2">
      <c r="A70" s="15" t="s">
        <v>6</v>
      </c>
      <c r="B70" s="19" t="s">
        <v>40</v>
      </c>
      <c r="C70" s="19" t="s">
        <v>41</v>
      </c>
      <c r="D70" s="19" t="s">
        <v>7</v>
      </c>
      <c r="E70" s="20">
        <v>1107.81</v>
      </c>
      <c r="F70" s="17">
        <v>1332</v>
      </c>
      <c r="G70" s="20">
        <v>1080.2</v>
      </c>
      <c r="H70" s="18">
        <f t="shared" si="2"/>
        <v>0.81096096096096104</v>
      </c>
    </row>
    <row r="71" spans="1:8" ht="47.25" x14ac:dyDescent="0.2">
      <c r="A71" s="15" t="s">
        <v>6</v>
      </c>
      <c r="B71" s="19" t="s">
        <v>40</v>
      </c>
      <c r="C71" s="19" t="s">
        <v>41</v>
      </c>
      <c r="D71" s="19" t="s">
        <v>8</v>
      </c>
      <c r="E71" s="20">
        <v>334.56</v>
      </c>
      <c r="F71" s="17">
        <v>402.27</v>
      </c>
      <c r="G71" s="20">
        <v>283.3</v>
      </c>
      <c r="H71" s="18">
        <f t="shared" si="2"/>
        <v>0.70425336216968704</v>
      </c>
    </row>
    <row r="72" spans="1:8" ht="47.25" x14ac:dyDescent="0.2">
      <c r="A72" s="15" t="s">
        <v>47</v>
      </c>
      <c r="B72" s="19" t="s">
        <v>40</v>
      </c>
      <c r="C72" s="19" t="s">
        <v>41</v>
      </c>
      <c r="D72" s="19" t="s">
        <v>13</v>
      </c>
      <c r="E72" s="20"/>
      <c r="F72" s="17">
        <v>125</v>
      </c>
      <c r="G72" s="20">
        <v>23.2</v>
      </c>
      <c r="H72" s="18">
        <f t="shared" si="2"/>
        <v>0.18559999999999999</v>
      </c>
    </row>
    <row r="73" spans="1:8" x14ac:dyDescent="0.2">
      <c r="A73" s="14" t="s">
        <v>122</v>
      </c>
      <c r="B73" s="8" t="s">
        <v>123</v>
      </c>
      <c r="C73" s="8"/>
      <c r="D73" s="8"/>
      <c r="E73" s="25"/>
      <c r="F73" s="11">
        <f>SUM(F74:F116)</f>
        <v>236911.03999999995</v>
      </c>
      <c r="G73" s="11">
        <f>SUM(G74:G116)</f>
        <v>205338.50000000003</v>
      </c>
      <c r="H73" s="26">
        <f t="shared" si="2"/>
        <v>0.86673250853991468</v>
      </c>
    </row>
    <row r="74" spans="1:8" ht="267.75" x14ac:dyDescent="0.2">
      <c r="A74" s="24" t="s">
        <v>43</v>
      </c>
      <c r="B74" s="19" t="s">
        <v>42</v>
      </c>
      <c r="C74" s="19" t="s">
        <v>49</v>
      </c>
      <c r="D74" s="19" t="s">
        <v>44</v>
      </c>
      <c r="E74" s="20">
        <v>90539.94</v>
      </c>
      <c r="F74" s="17">
        <v>37081.599999999999</v>
      </c>
      <c r="G74" s="20">
        <v>37081.599999999999</v>
      </c>
      <c r="H74" s="18">
        <f t="shared" si="2"/>
        <v>1</v>
      </c>
    </row>
    <row r="75" spans="1:8" ht="267.75" x14ac:dyDescent="0.2">
      <c r="A75" s="24" t="s">
        <v>43</v>
      </c>
      <c r="B75" s="19" t="s">
        <v>42</v>
      </c>
      <c r="C75" s="19" t="s">
        <v>49</v>
      </c>
      <c r="D75" s="19" t="s">
        <v>45</v>
      </c>
      <c r="E75" s="20">
        <v>27343.06</v>
      </c>
      <c r="F75" s="17">
        <v>11202.1</v>
      </c>
      <c r="G75" s="20">
        <v>11202.1</v>
      </c>
      <c r="H75" s="18">
        <f t="shared" si="2"/>
        <v>1</v>
      </c>
    </row>
    <row r="76" spans="1:8" ht="236.25" x14ac:dyDescent="0.2">
      <c r="A76" s="24" t="s">
        <v>147</v>
      </c>
      <c r="B76" s="19" t="s">
        <v>42</v>
      </c>
      <c r="C76" s="19" t="s">
        <v>141</v>
      </c>
      <c r="D76" s="19" t="s">
        <v>13</v>
      </c>
      <c r="E76" s="20"/>
      <c r="F76" s="17">
        <v>1592</v>
      </c>
      <c r="G76" s="20"/>
      <c r="H76" s="18">
        <f t="shared" si="2"/>
        <v>0</v>
      </c>
    </row>
    <row r="77" spans="1:8" ht="47.25" x14ac:dyDescent="0.2">
      <c r="A77" s="24" t="s">
        <v>164</v>
      </c>
      <c r="B77" s="19" t="s">
        <v>42</v>
      </c>
      <c r="C77" s="19" t="s">
        <v>157</v>
      </c>
      <c r="D77" s="19" t="s">
        <v>153</v>
      </c>
      <c r="E77" s="20"/>
      <c r="F77" s="17">
        <v>48.75</v>
      </c>
      <c r="G77" s="20">
        <v>15.2</v>
      </c>
      <c r="H77" s="18">
        <f t="shared" si="2"/>
        <v>0.31179487179487175</v>
      </c>
    </row>
    <row r="78" spans="1:8" ht="47.25" x14ac:dyDescent="0.2">
      <c r="A78" s="15" t="s">
        <v>47</v>
      </c>
      <c r="B78" s="19" t="s">
        <v>42</v>
      </c>
      <c r="C78" s="19" t="s">
        <v>52</v>
      </c>
      <c r="D78" s="19" t="s">
        <v>13</v>
      </c>
      <c r="E78" s="20">
        <v>32232.15</v>
      </c>
      <c r="F78" s="17">
        <v>12501.75</v>
      </c>
      <c r="G78" s="20">
        <v>6262.3</v>
      </c>
      <c r="H78" s="18">
        <f t="shared" si="2"/>
        <v>0.50091387205791194</v>
      </c>
    </row>
    <row r="79" spans="1:8" x14ac:dyDescent="0.2">
      <c r="A79" s="15" t="s">
        <v>165</v>
      </c>
      <c r="B79" s="19" t="s">
        <v>42</v>
      </c>
      <c r="C79" s="19" t="s">
        <v>52</v>
      </c>
      <c r="D79" s="19" t="s">
        <v>154</v>
      </c>
      <c r="E79" s="20"/>
      <c r="F79" s="17">
        <v>5244.1</v>
      </c>
      <c r="G79" s="20">
        <v>5217.5</v>
      </c>
      <c r="H79" s="18">
        <f t="shared" si="2"/>
        <v>0.99492763295894426</v>
      </c>
    </row>
    <row r="80" spans="1:8" ht="47.25" x14ac:dyDescent="0.2">
      <c r="A80" s="15" t="s">
        <v>47</v>
      </c>
      <c r="B80" s="19" t="s">
        <v>42</v>
      </c>
      <c r="C80" s="19" t="s">
        <v>46</v>
      </c>
      <c r="D80" s="19" t="s">
        <v>14</v>
      </c>
      <c r="E80" s="20">
        <v>274.57</v>
      </c>
      <c r="F80" s="21">
        <v>137.5</v>
      </c>
      <c r="G80" s="22">
        <v>0</v>
      </c>
      <c r="H80" s="23">
        <f t="shared" si="2"/>
        <v>0</v>
      </c>
    </row>
    <row r="81" spans="1:8" ht="267.75" x14ac:dyDescent="0.2">
      <c r="A81" s="24" t="s">
        <v>43</v>
      </c>
      <c r="B81" s="19" t="s">
        <v>48</v>
      </c>
      <c r="C81" s="19" t="s">
        <v>49</v>
      </c>
      <c r="D81" s="19" t="s">
        <v>44</v>
      </c>
      <c r="E81" s="20">
        <v>213959.06</v>
      </c>
      <c r="F81" s="17">
        <v>67839.100000000006</v>
      </c>
      <c r="G81" s="20">
        <v>67839.100000000006</v>
      </c>
      <c r="H81" s="18">
        <f t="shared" si="2"/>
        <v>1</v>
      </c>
    </row>
    <row r="82" spans="1:8" ht="267.75" x14ac:dyDescent="0.2">
      <c r="A82" s="24" t="s">
        <v>43</v>
      </c>
      <c r="B82" s="19" t="s">
        <v>48</v>
      </c>
      <c r="C82" s="19" t="s">
        <v>49</v>
      </c>
      <c r="D82" s="19" t="s">
        <v>45</v>
      </c>
      <c r="E82" s="20">
        <v>64615.64</v>
      </c>
      <c r="F82" s="17">
        <v>20492.8</v>
      </c>
      <c r="G82" s="20">
        <v>20492.8</v>
      </c>
      <c r="H82" s="18">
        <f t="shared" si="2"/>
        <v>1</v>
      </c>
    </row>
    <row r="83" spans="1:8" ht="31.5" x14ac:dyDescent="0.2">
      <c r="A83" s="15" t="s">
        <v>51</v>
      </c>
      <c r="B83" s="19" t="s">
        <v>48</v>
      </c>
      <c r="C83" s="19" t="s">
        <v>50</v>
      </c>
      <c r="D83" s="19" t="s">
        <v>13</v>
      </c>
      <c r="E83" s="20">
        <v>3040.51</v>
      </c>
      <c r="F83" s="17">
        <v>2190</v>
      </c>
      <c r="G83" s="20">
        <v>0</v>
      </c>
      <c r="H83" s="18">
        <f t="shared" si="2"/>
        <v>0</v>
      </c>
    </row>
    <row r="84" spans="1:8" ht="47.25" x14ac:dyDescent="0.2">
      <c r="A84" s="15" t="s">
        <v>164</v>
      </c>
      <c r="B84" s="19" t="s">
        <v>48</v>
      </c>
      <c r="C84" s="19" t="s">
        <v>52</v>
      </c>
      <c r="D84" s="19" t="s">
        <v>153</v>
      </c>
      <c r="E84" s="20"/>
      <c r="F84" s="17">
        <v>370</v>
      </c>
      <c r="G84" s="20">
        <v>68.400000000000006</v>
      </c>
      <c r="H84" s="18">
        <f t="shared" si="2"/>
        <v>0.18486486486486489</v>
      </c>
    </row>
    <row r="85" spans="1:8" ht="47.25" x14ac:dyDescent="0.2">
      <c r="A85" s="15" t="s">
        <v>47</v>
      </c>
      <c r="B85" s="19" t="s">
        <v>48</v>
      </c>
      <c r="C85" s="19" t="s">
        <v>52</v>
      </c>
      <c r="D85" s="19" t="s">
        <v>13</v>
      </c>
      <c r="E85" s="20">
        <v>42476.67</v>
      </c>
      <c r="F85" s="17">
        <v>4968.8</v>
      </c>
      <c r="G85" s="20">
        <v>3820.7</v>
      </c>
      <c r="H85" s="18">
        <f t="shared" si="2"/>
        <v>0.76893817420705191</v>
      </c>
    </row>
    <row r="86" spans="1:8" x14ac:dyDescent="0.2">
      <c r="A86" s="15" t="s">
        <v>165</v>
      </c>
      <c r="B86" s="19" t="s">
        <v>48</v>
      </c>
      <c r="C86" s="19" t="s">
        <v>52</v>
      </c>
      <c r="D86" s="19" t="s">
        <v>154</v>
      </c>
      <c r="E86" s="20"/>
      <c r="F86" s="17">
        <v>10576.8</v>
      </c>
      <c r="G86" s="20">
        <v>10576.8</v>
      </c>
      <c r="H86" s="18">
        <f t="shared" si="2"/>
        <v>1</v>
      </c>
    </row>
    <row r="87" spans="1:8" ht="47.25" x14ac:dyDescent="0.2">
      <c r="A87" s="15" t="s">
        <v>47</v>
      </c>
      <c r="B87" s="19" t="s">
        <v>48</v>
      </c>
      <c r="C87" s="19" t="s">
        <v>52</v>
      </c>
      <c r="D87" s="19" t="s">
        <v>14</v>
      </c>
      <c r="E87" s="20">
        <v>8076.27</v>
      </c>
      <c r="F87" s="17">
        <v>1544.2</v>
      </c>
      <c r="G87" s="20">
        <v>472</v>
      </c>
      <c r="H87" s="18">
        <f t="shared" si="2"/>
        <v>0.30565988861546428</v>
      </c>
    </row>
    <row r="88" spans="1:8" ht="47.25" x14ac:dyDescent="0.2">
      <c r="A88" s="15" t="s">
        <v>47</v>
      </c>
      <c r="B88" s="19" t="s">
        <v>48</v>
      </c>
      <c r="C88" s="19" t="s">
        <v>52</v>
      </c>
      <c r="D88" s="19" t="s">
        <v>15</v>
      </c>
      <c r="E88" s="20"/>
      <c r="F88" s="17">
        <v>3.75</v>
      </c>
      <c r="G88" s="20">
        <v>15</v>
      </c>
      <c r="H88" s="18">
        <f t="shared" si="2"/>
        <v>4</v>
      </c>
    </row>
    <row r="89" spans="1:8" ht="47.25" x14ac:dyDescent="0.2">
      <c r="A89" s="15" t="s">
        <v>47</v>
      </c>
      <c r="B89" s="19" t="s">
        <v>48</v>
      </c>
      <c r="C89" s="19" t="s">
        <v>52</v>
      </c>
      <c r="D89" s="19" t="s">
        <v>16</v>
      </c>
      <c r="E89" s="20">
        <v>149.09</v>
      </c>
      <c r="F89" s="17">
        <v>7.05</v>
      </c>
      <c r="G89" s="20">
        <v>23.2</v>
      </c>
      <c r="H89" s="18">
        <f t="shared" si="2"/>
        <v>3.2907801418439715</v>
      </c>
    </row>
    <row r="90" spans="1:8" ht="78.75" x14ac:dyDescent="0.2">
      <c r="A90" s="15" t="s">
        <v>162</v>
      </c>
      <c r="B90" s="19" t="s">
        <v>48</v>
      </c>
      <c r="C90" s="19" t="s">
        <v>158</v>
      </c>
      <c r="D90" s="19" t="s">
        <v>44</v>
      </c>
      <c r="E90" s="20"/>
      <c r="F90" s="17">
        <v>5820</v>
      </c>
      <c r="G90" s="20">
        <v>5820</v>
      </c>
      <c r="H90" s="18">
        <f t="shared" si="2"/>
        <v>1</v>
      </c>
    </row>
    <row r="91" spans="1:8" ht="78.75" x14ac:dyDescent="0.2">
      <c r="A91" s="15" t="s">
        <v>162</v>
      </c>
      <c r="B91" s="19" t="s">
        <v>48</v>
      </c>
      <c r="C91" s="19" t="s">
        <v>158</v>
      </c>
      <c r="D91" s="19" t="s">
        <v>45</v>
      </c>
      <c r="E91" s="20"/>
      <c r="F91" s="17">
        <v>2333.9</v>
      </c>
      <c r="G91" s="20">
        <v>2333.9</v>
      </c>
      <c r="H91" s="18">
        <f t="shared" si="2"/>
        <v>1</v>
      </c>
    </row>
    <row r="92" spans="1:8" ht="63" x14ac:dyDescent="0.2">
      <c r="A92" s="15" t="s">
        <v>163</v>
      </c>
      <c r="B92" s="19" t="s">
        <v>48</v>
      </c>
      <c r="C92" s="19" t="s">
        <v>159</v>
      </c>
      <c r="D92" s="19" t="s">
        <v>13</v>
      </c>
      <c r="E92" s="20"/>
      <c r="F92" s="17">
        <v>16616.599999999999</v>
      </c>
      <c r="G92" s="20">
        <v>16616.599999999999</v>
      </c>
      <c r="H92" s="18">
        <f t="shared" si="2"/>
        <v>1</v>
      </c>
    </row>
    <row r="93" spans="1:8" ht="31.5" x14ac:dyDescent="0.2">
      <c r="A93" s="15" t="s">
        <v>180</v>
      </c>
      <c r="B93" s="19" t="s">
        <v>48</v>
      </c>
      <c r="C93" s="19" t="s">
        <v>175</v>
      </c>
      <c r="D93" s="19" t="s">
        <v>135</v>
      </c>
      <c r="E93" s="20"/>
      <c r="F93" s="17">
        <v>13674.4</v>
      </c>
      <c r="G93" s="20">
        <v>0</v>
      </c>
      <c r="H93" s="18">
        <f t="shared" si="2"/>
        <v>0</v>
      </c>
    </row>
    <row r="94" spans="1:8" ht="31.5" x14ac:dyDescent="0.2">
      <c r="A94" s="15" t="s">
        <v>180</v>
      </c>
      <c r="B94" s="19" t="s">
        <v>48</v>
      </c>
      <c r="C94" s="19" t="s">
        <v>175</v>
      </c>
      <c r="D94" s="19" t="s">
        <v>13</v>
      </c>
      <c r="E94" s="20"/>
      <c r="F94" s="17">
        <v>1751.75</v>
      </c>
      <c r="G94" s="20">
        <v>0</v>
      </c>
      <c r="H94" s="18">
        <f t="shared" si="2"/>
        <v>0</v>
      </c>
    </row>
    <row r="95" spans="1:8" ht="63" x14ac:dyDescent="0.2">
      <c r="A95" s="15" t="s">
        <v>53</v>
      </c>
      <c r="B95" s="19" t="s">
        <v>48</v>
      </c>
      <c r="C95" s="19" t="s">
        <v>133</v>
      </c>
      <c r="D95" s="19" t="s">
        <v>13</v>
      </c>
      <c r="E95" s="20">
        <v>3450.99</v>
      </c>
      <c r="F95" s="21">
        <v>1856.7</v>
      </c>
      <c r="G95" s="22">
        <v>0</v>
      </c>
      <c r="H95" s="18">
        <f t="shared" si="2"/>
        <v>0</v>
      </c>
    </row>
    <row r="96" spans="1:8" ht="267.75" x14ac:dyDescent="0.2">
      <c r="A96" s="15" t="s">
        <v>43</v>
      </c>
      <c r="B96" s="19" t="s">
        <v>54</v>
      </c>
      <c r="C96" s="19" t="s">
        <v>142</v>
      </c>
      <c r="D96" s="19" t="s">
        <v>44</v>
      </c>
      <c r="E96" s="20"/>
      <c r="F96" s="21">
        <v>4116.8</v>
      </c>
      <c r="G96" s="22">
        <v>4116.8</v>
      </c>
      <c r="H96" s="18">
        <f t="shared" si="2"/>
        <v>1</v>
      </c>
    </row>
    <row r="97" spans="1:8" ht="267.75" x14ac:dyDescent="0.2">
      <c r="A97" s="15" t="s">
        <v>43</v>
      </c>
      <c r="B97" s="19" t="s">
        <v>54</v>
      </c>
      <c r="C97" s="19" t="s">
        <v>142</v>
      </c>
      <c r="D97" s="19" t="s">
        <v>45</v>
      </c>
      <c r="E97" s="20"/>
      <c r="F97" s="21">
        <v>1243.4000000000001</v>
      </c>
      <c r="G97" s="22">
        <v>1243.4000000000001</v>
      </c>
      <c r="H97" s="18">
        <f t="shared" si="2"/>
        <v>1</v>
      </c>
    </row>
    <row r="98" spans="1:8" ht="47.25" x14ac:dyDescent="0.2">
      <c r="A98" s="15" t="s">
        <v>47</v>
      </c>
      <c r="B98" s="19" t="s">
        <v>54</v>
      </c>
      <c r="C98" s="19" t="s">
        <v>55</v>
      </c>
      <c r="D98" s="19" t="s">
        <v>44</v>
      </c>
      <c r="E98" s="20">
        <v>22561.58</v>
      </c>
      <c r="F98" s="17">
        <v>4945.3500000000004</v>
      </c>
      <c r="G98" s="20">
        <v>5003.1000000000004</v>
      </c>
      <c r="H98" s="18">
        <f t="shared" si="2"/>
        <v>1.0116776365676847</v>
      </c>
    </row>
    <row r="99" spans="1:8" ht="47.25" x14ac:dyDescent="0.2">
      <c r="A99" s="15" t="s">
        <v>47</v>
      </c>
      <c r="B99" s="19" t="s">
        <v>54</v>
      </c>
      <c r="C99" s="19" t="s">
        <v>55</v>
      </c>
      <c r="D99" s="19" t="s">
        <v>45</v>
      </c>
      <c r="E99" s="20">
        <v>6813.6</v>
      </c>
      <c r="F99" s="17">
        <v>1493.5</v>
      </c>
      <c r="G99" s="17">
        <v>1513.1</v>
      </c>
      <c r="H99" s="18">
        <f t="shared" si="2"/>
        <v>1.0131235353197188</v>
      </c>
    </row>
    <row r="100" spans="1:8" ht="47.25" x14ac:dyDescent="0.2">
      <c r="A100" s="15" t="s">
        <v>164</v>
      </c>
      <c r="B100" s="19" t="s">
        <v>54</v>
      </c>
      <c r="C100" s="19" t="s">
        <v>55</v>
      </c>
      <c r="D100" s="19" t="s">
        <v>153</v>
      </c>
      <c r="E100" s="20"/>
      <c r="F100" s="17">
        <v>30.25</v>
      </c>
      <c r="G100" s="20">
        <v>4.0999999999999996</v>
      </c>
      <c r="H100" s="18">
        <f t="shared" si="2"/>
        <v>0.13553719008264462</v>
      </c>
    </row>
    <row r="101" spans="1:8" ht="47.25" x14ac:dyDescent="0.2">
      <c r="A101" s="15" t="s">
        <v>47</v>
      </c>
      <c r="B101" s="19" t="s">
        <v>54</v>
      </c>
      <c r="C101" s="19" t="s">
        <v>55</v>
      </c>
      <c r="D101" s="19" t="s">
        <v>13</v>
      </c>
      <c r="E101" s="20">
        <v>3935.72</v>
      </c>
      <c r="F101" s="17">
        <v>563.29999999999995</v>
      </c>
      <c r="G101" s="20">
        <v>142.6</v>
      </c>
      <c r="H101" s="18">
        <f t="shared" si="2"/>
        <v>0.25315107402804898</v>
      </c>
    </row>
    <row r="102" spans="1:8" x14ac:dyDescent="0.2">
      <c r="A102" s="15" t="s">
        <v>165</v>
      </c>
      <c r="B102" s="19" t="s">
        <v>54</v>
      </c>
      <c r="C102" s="19" t="s">
        <v>55</v>
      </c>
      <c r="D102" s="19" t="s">
        <v>154</v>
      </c>
      <c r="E102" s="20"/>
      <c r="F102" s="17">
        <v>86.25</v>
      </c>
      <c r="G102" s="20">
        <v>73.7</v>
      </c>
      <c r="H102" s="18">
        <f t="shared" si="2"/>
        <v>0.85449275362318844</v>
      </c>
    </row>
    <row r="103" spans="1:8" ht="47.25" x14ac:dyDescent="0.2">
      <c r="A103" s="15" t="s">
        <v>47</v>
      </c>
      <c r="B103" s="19" t="s">
        <v>54</v>
      </c>
      <c r="C103" s="19" t="s">
        <v>55</v>
      </c>
      <c r="D103" s="19" t="s">
        <v>14</v>
      </c>
      <c r="E103" s="20">
        <v>567.73</v>
      </c>
      <c r="F103" s="17">
        <v>14.75</v>
      </c>
      <c r="G103" s="20">
        <v>0</v>
      </c>
      <c r="H103" s="18">
        <f t="shared" ref="H103:H157" si="3">G103/F103</f>
        <v>0</v>
      </c>
    </row>
    <row r="104" spans="1:8" ht="236.25" x14ac:dyDescent="0.2">
      <c r="A104" s="24" t="s">
        <v>58</v>
      </c>
      <c r="B104" s="19" t="s">
        <v>56</v>
      </c>
      <c r="C104" s="19" t="s">
        <v>57</v>
      </c>
      <c r="D104" s="19" t="s">
        <v>13</v>
      </c>
      <c r="E104" s="20">
        <v>930</v>
      </c>
      <c r="F104" s="17">
        <v>225.4</v>
      </c>
      <c r="G104" s="20">
        <v>0</v>
      </c>
      <c r="H104" s="18">
        <f t="shared" si="3"/>
        <v>0</v>
      </c>
    </row>
    <row r="105" spans="1:8" ht="63" x14ac:dyDescent="0.2">
      <c r="A105" s="15" t="s">
        <v>61</v>
      </c>
      <c r="B105" s="19" t="s">
        <v>59</v>
      </c>
      <c r="C105" s="19" t="s">
        <v>60</v>
      </c>
      <c r="D105" s="19" t="s">
        <v>13</v>
      </c>
      <c r="E105" s="20">
        <v>100</v>
      </c>
      <c r="F105" s="17">
        <v>37.5</v>
      </c>
      <c r="G105" s="20">
        <v>0</v>
      </c>
      <c r="H105" s="18">
        <v>0</v>
      </c>
    </row>
    <row r="106" spans="1:8" ht="63" x14ac:dyDescent="0.2">
      <c r="A106" s="15" t="s">
        <v>62</v>
      </c>
      <c r="B106" s="19" t="s">
        <v>59</v>
      </c>
      <c r="C106" s="19" t="s">
        <v>151</v>
      </c>
      <c r="D106" s="19" t="s">
        <v>13</v>
      </c>
      <c r="E106" s="20">
        <v>2870.67</v>
      </c>
      <c r="F106" s="17">
        <v>1000</v>
      </c>
      <c r="G106" s="20">
        <v>147.5</v>
      </c>
      <c r="H106" s="18">
        <f t="shared" si="3"/>
        <v>0.14749999999999999</v>
      </c>
    </row>
    <row r="107" spans="1:8" ht="31.5" x14ac:dyDescent="0.2">
      <c r="A107" s="15" t="s">
        <v>64</v>
      </c>
      <c r="B107" s="19" t="s">
        <v>59</v>
      </c>
      <c r="C107" s="19" t="s">
        <v>63</v>
      </c>
      <c r="D107" s="19" t="s">
        <v>13</v>
      </c>
      <c r="E107" s="20">
        <v>100</v>
      </c>
      <c r="F107" s="17">
        <v>37.5</v>
      </c>
      <c r="G107" s="20">
        <v>0</v>
      </c>
      <c r="H107" s="18">
        <f t="shared" si="3"/>
        <v>0</v>
      </c>
    </row>
    <row r="108" spans="1:8" ht="47.25" x14ac:dyDescent="0.2">
      <c r="A108" s="15" t="s">
        <v>66</v>
      </c>
      <c r="B108" s="19" t="s">
        <v>59</v>
      </c>
      <c r="C108" s="19" t="s">
        <v>65</v>
      </c>
      <c r="D108" s="19" t="s">
        <v>13</v>
      </c>
      <c r="E108" s="20">
        <v>206.58</v>
      </c>
      <c r="F108" s="17">
        <v>89.6</v>
      </c>
      <c r="G108" s="20">
        <v>0</v>
      </c>
      <c r="H108" s="18">
        <f t="shared" si="3"/>
        <v>0</v>
      </c>
    </row>
    <row r="109" spans="1:8" ht="47.25" x14ac:dyDescent="0.2">
      <c r="A109" s="15" t="s">
        <v>68</v>
      </c>
      <c r="B109" s="19" t="s">
        <v>59</v>
      </c>
      <c r="C109" s="19" t="s">
        <v>67</v>
      </c>
      <c r="D109" s="19" t="s">
        <v>13</v>
      </c>
      <c r="E109" s="20">
        <v>100</v>
      </c>
      <c r="F109" s="17">
        <v>25</v>
      </c>
      <c r="G109" s="20">
        <v>50</v>
      </c>
      <c r="H109" s="18">
        <f t="shared" si="3"/>
        <v>2</v>
      </c>
    </row>
    <row r="110" spans="1:8" ht="47.25" x14ac:dyDescent="0.2">
      <c r="A110" s="15" t="s">
        <v>73</v>
      </c>
      <c r="B110" s="19" t="s">
        <v>71</v>
      </c>
      <c r="C110" s="19" t="s">
        <v>72</v>
      </c>
      <c r="D110" s="19" t="s">
        <v>30</v>
      </c>
      <c r="E110" s="20">
        <v>100</v>
      </c>
      <c r="F110" s="21">
        <v>25</v>
      </c>
      <c r="G110" s="22">
        <v>0</v>
      </c>
      <c r="H110" s="23">
        <f t="shared" si="3"/>
        <v>0</v>
      </c>
    </row>
    <row r="111" spans="1:8" ht="47.25" x14ac:dyDescent="0.2">
      <c r="A111" s="15" t="s">
        <v>6</v>
      </c>
      <c r="B111" s="19" t="s">
        <v>71</v>
      </c>
      <c r="C111" s="19" t="s">
        <v>74</v>
      </c>
      <c r="D111" s="19" t="s">
        <v>7</v>
      </c>
      <c r="E111" s="20">
        <v>9195.27</v>
      </c>
      <c r="F111" s="17">
        <v>3315.52</v>
      </c>
      <c r="G111" s="17">
        <v>3445.5</v>
      </c>
      <c r="H111" s="18">
        <f t="shared" si="3"/>
        <v>1.039203503522826</v>
      </c>
    </row>
    <row r="112" spans="1:8" ht="47.25" x14ac:dyDescent="0.2">
      <c r="A112" s="15" t="s">
        <v>6</v>
      </c>
      <c r="B112" s="19" t="s">
        <v>71</v>
      </c>
      <c r="C112" s="19" t="s">
        <v>74</v>
      </c>
      <c r="D112" s="19" t="s">
        <v>8</v>
      </c>
      <c r="E112" s="20">
        <v>2776.97</v>
      </c>
      <c r="F112" s="17">
        <v>1001.27</v>
      </c>
      <c r="G112" s="20">
        <v>1040.5</v>
      </c>
      <c r="H112" s="18">
        <f t="shared" si="3"/>
        <v>1.0391802410938109</v>
      </c>
    </row>
    <row r="113" spans="1:8" ht="47.25" x14ac:dyDescent="0.2">
      <c r="A113" s="15" t="s">
        <v>164</v>
      </c>
      <c r="B113" s="19" t="s">
        <v>71</v>
      </c>
      <c r="C113" s="19" t="s">
        <v>74</v>
      </c>
      <c r="D113" s="19" t="s">
        <v>153</v>
      </c>
      <c r="E113" s="20"/>
      <c r="F113" s="17">
        <v>82</v>
      </c>
      <c r="G113" s="20">
        <v>15.8</v>
      </c>
      <c r="H113" s="18">
        <f t="shared" si="3"/>
        <v>0.1926829268292683</v>
      </c>
    </row>
    <row r="114" spans="1:8" ht="47.25" x14ac:dyDescent="0.2">
      <c r="A114" s="15" t="s">
        <v>6</v>
      </c>
      <c r="B114" s="19" t="s">
        <v>71</v>
      </c>
      <c r="C114" s="19" t="s">
        <v>74</v>
      </c>
      <c r="D114" s="19" t="s">
        <v>13</v>
      </c>
      <c r="E114" s="20">
        <v>3366</v>
      </c>
      <c r="F114" s="17">
        <v>625</v>
      </c>
      <c r="G114" s="20">
        <v>575.20000000000005</v>
      </c>
      <c r="H114" s="18">
        <f t="shared" si="3"/>
        <v>0.92032000000000003</v>
      </c>
    </row>
    <row r="115" spans="1:8" x14ac:dyDescent="0.2">
      <c r="A115" s="15" t="s">
        <v>165</v>
      </c>
      <c r="B115" s="19" t="s">
        <v>71</v>
      </c>
      <c r="C115" s="19" t="s">
        <v>74</v>
      </c>
      <c r="D115" s="19" t="s">
        <v>154</v>
      </c>
      <c r="E115" s="20"/>
      <c r="F115" s="17">
        <v>87.5</v>
      </c>
      <c r="G115" s="20">
        <v>110</v>
      </c>
      <c r="H115" s="18">
        <f t="shared" si="3"/>
        <v>1.2571428571428571</v>
      </c>
    </row>
    <row r="116" spans="1:8" ht="47.25" x14ac:dyDescent="0.2">
      <c r="A116" s="15" t="s">
        <v>6</v>
      </c>
      <c r="B116" s="19" t="s">
        <v>71</v>
      </c>
      <c r="C116" s="19" t="s">
        <v>74</v>
      </c>
      <c r="D116" s="19" t="s">
        <v>14</v>
      </c>
      <c r="E116" s="20">
        <v>60</v>
      </c>
      <c r="F116" s="17">
        <v>12.5</v>
      </c>
      <c r="G116" s="20">
        <v>0</v>
      </c>
      <c r="H116" s="18">
        <f t="shared" si="3"/>
        <v>0</v>
      </c>
    </row>
    <row r="117" spans="1:8" x14ac:dyDescent="0.2">
      <c r="A117" s="14" t="s">
        <v>125</v>
      </c>
      <c r="B117" s="8" t="s">
        <v>124</v>
      </c>
      <c r="C117" s="8"/>
      <c r="D117" s="8"/>
      <c r="E117" s="25"/>
      <c r="F117" s="11">
        <f>SUM(F118:F127)</f>
        <v>5265.5100000000011</v>
      </c>
      <c r="G117" s="11">
        <f>SUM(G118:G127)</f>
        <v>4485.2</v>
      </c>
      <c r="H117" s="26">
        <f t="shared" si="3"/>
        <v>0.85180732730542696</v>
      </c>
    </row>
    <row r="118" spans="1:8" ht="47.25" x14ac:dyDescent="0.2">
      <c r="A118" s="15" t="s">
        <v>47</v>
      </c>
      <c r="B118" s="19" t="s">
        <v>75</v>
      </c>
      <c r="C118" s="19" t="s">
        <v>76</v>
      </c>
      <c r="D118" s="19" t="s">
        <v>44</v>
      </c>
      <c r="E118" s="20">
        <v>4458.47</v>
      </c>
      <c r="F118" s="17">
        <v>1575.5</v>
      </c>
      <c r="G118" s="20">
        <v>1675.1</v>
      </c>
      <c r="H118" s="26">
        <f t="shared" si="3"/>
        <v>1.0632180260234845</v>
      </c>
    </row>
    <row r="119" spans="1:8" ht="47.25" x14ac:dyDescent="0.2">
      <c r="A119" s="15" t="s">
        <v>47</v>
      </c>
      <c r="B119" s="19" t="s">
        <v>75</v>
      </c>
      <c r="C119" s="19" t="s">
        <v>76</v>
      </c>
      <c r="D119" s="19" t="s">
        <v>45</v>
      </c>
      <c r="E119" s="20">
        <v>1346.46</v>
      </c>
      <c r="F119" s="17">
        <v>475.8</v>
      </c>
      <c r="G119" s="20">
        <v>505.9</v>
      </c>
      <c r="H119" s="18">
        <f t="shared" si="3"/>
        <v>1.0632618747372844</v>
      </c>
    </row>
    <row r="120" spans="1:8" ht="47.25" x14ac:dyDescent="0.2">
      <c r="A120" s="15" t="s">
        <v>47</v>
      </c>
      <c r="B120" s="19" t="s">
        <v>75</v>
      </c>
      <c r="C120" s="19" t="s">
        <v>76</v>
      </c>
      <c r="D120" s="19" t="s">
        <v>13</v>
      </c>
      <c r="E120" s="20">
        <v>390.47</v>
      </c>
      <c r="F120" s="17">
        <v>165</v>
      </c>
      <c r="G120" s="20">
        <v>13.6</v>
      </c>
      <c r="H120" s="18">
        <f t="shared" si="3"/>
        <v>8.2424242424242428E-2</v>
      </c>
    </row>
    <row r="121" spans="1:8" ht="47.25" x14ac:dyDescent="0.2">
      <c r="A121" s="15" t="s">
        <v>47</v>
      </c>
      <c r="B121" s="19" t="s">
        <v>75</v>
      </c>
      <c r="C121" s="19" t="s">
        <v>76</v>
      </c>
      <c r="D121" s="19" t="s">
        <v>14</v>
      </c>
      <c r="E121" s="20">
        <v>70</v>
      </c>
      <c r="F121" s="17">
        <v>1.25</v>
      </c>
      <c r="G121" s="20">
        <v>0</v>
      </c>
      <c r="H121" s="18">
        <f>G121/F121</f>
        <v>0</v>
      </c>
    </row>
    <row r="122" spans="1:8" x14ac:dyDescent="0.2">
      <c r="A122" s="15" t="s">
        <v>177</v>
      </c>
      <c r="B122" s="19" t="s">
        <v>75</v>
      </c>
      <c r="C122" s="19" t="s">
        <v>176</v>
      </c>
      <c r="D122" s="19" t="s">
        <v>13</v>
      </c>
      <c r="E122" s="20"/>
      <c r="F122" s="17">
        <v>309.39999999999998</v>
      </c>
      <c r="G122" s="20">
        <v>0</v>
      </c>
      <c r="H122" s="18">
        <f>G122/F122</f>
        <v>0</v>
      </c>
    </row>
    <row r="123" spans="1:8" ht="47.25" x14ac:dyDescent="0.2">
      <c r="A123" s="15" t="s">
        <v>6</v>
      </c>
      <c r="B123" s="19" t="s">
        <v>77</v>
      </c>
      <c r="C123" s="19" t="s">
        <v>78</v>
      </c>
      <c r="D123" s="19" t="s">
        <v>7</v>
      </c>
      <c r="E123" s="20">
        <v>5872.94</v>
      </c>
      <c r="F123" s="17">
        <v>1767.17</v>
      </c>
      <c r="G123" s="20">
        <v>1677.2</v>
      </c>
      <c r="H123" s="18">
        <f t="shared" si="3"/>
        <v>0.94908808999700089</v>
      </c>
    </row>
    <row r="124" spans="1:8" ht="47.25" x14ac:dyDescent="0.2">
      <c r="A124" s="15" t="s">
        <v>6</v>
      </c>
      <c r="B124" s="19" t="s">
        <v>77</v>
      </c>
      <c r="C124" s="19" t="s">
        <v>78</v>
      </c>
      <c r="D124" s="19" t="s">
        <v>12</v>
      </c>
      <c r="E124" s="20"/>
      <c r="F124" s="17">
        <v>12.5</v>
      </c>
      <c r="G124" s="20">
        <v>0</v>
      </c>
      <c r="H124" s="18">
        <f t="shared" si="3"/>
        <v>0</v>
      </c>
    </row>
    <row r="125" spans="1:8" ht="47.25" x14ac:dyDescent="0.2">
      <c r="A125" s="15" t="s">
        <v>6</v>
      </c>
      <c r="B125" s="19" t="s">
        <v>77</v>
      </c>
      <c r="C125" s="19" t="s">
        <v>78</v>
      </c>
      <c r="D125" s="19" t="s">
        <v>8</v>
      </c>
      <c r="E125" s="20">
        <v>1773.63</v>
      </c>
      <c r="F125" s="17">
        <v>533.66999999999996</v>
      </c>
      <c r="G125" s="20">
        <v>506.5</v>
      </c>
      <c r="H125" s="18">
        <f t="shared" si="3"/>
        <v>0.94908838795510342</v>
      </c>
    </row>
    <row r="126" spans="1:8" ht="47.25" x14ac:dyDescent="0.2">
      <c r="A126" s="15" t="s">
        <v>6</v>
      </c>
      <c r="B126" s="19" t="s">
        <v>77</v>
      </c>
      <c r="C126" s="19" t="s">
        <v>78</v>
      </c>
      <c r="D126" s="19" t="s">
        <v>13</v>
      </c>
      <c r="E126" s="20">
        <v>929</v>
      </c>
      <c r="F126" s="17">
        <v>423.97</v>
      </c>
      <c r="G126" s="20">
        <v>106.9</v>
      </c>
      <c r="H126" s="18">
        <f t="shared" si="3"/>
        <v>0.25214048163785174</v>
      </c>
    </row>
    <row r="127" spans="1:8" ht="47.25" x14ac:dyDescent="0.2">
      <c r="A127" s="15" t="s">
        <v>6</v>
      </c>
      <c r="B127" s="19" t="s">
        <v>77</v>
      </c>
      <c r="C127" s="19" t="s">
        <v>78</v>
      </c>
      <c r="D127" s="19" t="s">
        <v>15</v>
      </c>
      <c r="E127" s="20"/>
      <c r="F127" s="17">
        <v>1.25</v>
      </c>
      <c r="G127" s="20">
        <v>0</v>
      </c>
      <c r="H127" s="18">
        <f t="shared" si="3"/>
        <v>0</v>
      </c>
    </row>
    <row r="128" spans="1:8" x14ac:dyDescent="0.2">
      <c r="A128" s="14" t="s">
        <v>126</v>
      </c>
      <c r="B128" s="8" t="s">
        <v>127</v>
      </c>
      <c r="C128" s="8"/>
      <c r="D128" s="8"/>
      <c r="E128" s="25"/>
      <c r="F128" s="11">
        <f>SUM(F129:F136)</f>
        <v>8884.489999999998</v>
      </c>
      <c r="G128" s="11">
        <f>SUM(G129:G136)</f>
        <v>8637.7999999999993</v>
      </c>
      <c r="H128" s="26">
        <f t="shared" si="3"/>
        <v>0.97223363411968511</v>
      </c>
    </row>
    <row r="129" spans="1:8" ht="47.25" x14ac:dyDescent="0.2">
      <c r="A129" s="15" t="s">
        <v>81</v>
      </c>
      <c r="B129" s="19" t="s">
        <v>79</v>
      </c>
      <c r="C129" s="19" t="s">
        <v>80</v>
      </c>
      <c r="D129" s="19" t="s">
        <v>82</v>
      </c>
      <c r="E129" s="20">
        <v>2511.54</v>
      </c>
      <c r="F129" s="17">
        <v>1208</v>
      </c>
      <c r="G129" s="20">
        <v>1074</v>
      </c>
      <c r="H129" s="18">
        <f t="shared" si="3"/>
        <v>0.88907284768211925</v>
      </c>
    </row>
    <row r="130" spans="1:8" ht="94.5" x14ac:dyDescent="0.2">
      <c r="A130" s="15" t="s">
        <v>85</v>
      </c>
      <c r="B130" s="19" t="s">
        <v>83</v>
      </c>
      <c r="C130" s="19" t="s">
        <v>84</v>
      </c>
      <c r="D130" s="19" t="s">
        <v>143</v>
      </c>
      <c r="E130" s="20">
        <v>12075.2</v>
      </c>
      <c r="F130" s="17">
        <v>4139.8</v>
      </c>
      <c r="G130" s="20">
        <v>4139.8</v>
      </c>
      <c r="H130" s="18">
        <f t="shared" si="3"/>
        <v>1</v>
      </c>
    </row>
    <row r="131" spans="1:8" ht="47.25" x14ac:dyDescent="0.2">
      <c r="A131" s="15" t="s">
        <v>88</v>
      </c>
      <c r="B131" s="19" t="s">
        <v>83</v>
      </c>
      <c r="C131" s="19" t="s">
        <v>87</v>
      </c>
      <c r="D131" s="19" t="s">
        <v>86</v>
      </c>
      <c r="E131" s="20">
        <v>5831.5</v>
      </c>
      <c r="F131" s="17">
        <v>2341</v>
      </c>
      <c r="G131" s="20">
        <v>2341</v>
      </c>
      <c r="H131" s="18">
        <f t="shared" si="3"/>
        <v>1</v>
      </c>
    </row>
    <row r="132" spans="1:8" ht="63" x14ac:dyDescent="0.2">
      <c r="A132" s="15" t="s">
        <v>90</v>
      </c>
      <c r="B132" s="19" t="s">
        <v>83</v>
      </c>
      <c r="C132" s="19" t="s">
        <v>89</v>
      </c>
      <c r="D132" s="19" t="s">
        <v>144</v>
      </c>
      <c r="E132" s="20">
        <v>22</v>
      </c>
      <c r="F132" s="17">
        <v>2.5</v>
      </c>
      <c r="G132" s="20">
        <v>0</v>
      </c>
      <c r="H132" s="18">
        <f t="shared" si="3"/>
        <v>0</v>
      </c>
    </row>
    <row r="133" spans="1:8" ht="31.5" x14ac:dyDescent="0.2">
      <c r="A133" s="15" t="s">
        <v>93</v>
      </c>
      <c r="B133" s="19" t="s">
        <v>91</v>
      </c>
      <c r="C133" s="19" t="s">
        <v>92</v>
      </c>
      <c r="D133" s="19" t="s">
        <v>7</v>
      </c>
      <c r="E133" s="20">
        <v>2360.98</v>
      </c>
      <c r="F133" s="17">
        <v>718.42</v>
      </c>
      <c r="G133" s="20">
        <v>713.7</v>
      </c>
      <c r="H133" s="18">
        <f t="shared" si="3"/>
        <v>0.99343002700370264</v>
      </c>
    </row>
    <row r="134" spans="1:8" ht="31.5" x14ac:dyDescent="0.2">
      <c r="A134" s="15" t="s">
        <v>93</v>
      </c>
      <c r="B134" s="19" t="s">
        <v>91</v>
      </c>
      <c r="C134" s="19" t="s">
        <v>92</v>
      </c>
      <c r="D134" s="19" t="s">
        <v>8</v>
      </c>
      <c r="E134" s="20">
        <v>712.72</v>
      </c>
      <c r="F134" s="17">
        <v>216.97</v>
      </c>
      <c r="G134" s="20">
        <v>204.4</v>
      </c>
      <c r="H134" s="18">
        <f t="shared" si="3"/>
        <v>0.94206572337189476</v>
      </c>
    </row>
    <row r="135" spans="1:8" ht="31.5" x14ac:dyDescent="0.2">
      <c r="A135" s="15" t="s">
        <v>95</v>
      </c>
      <c r="B135" s="19" t="s">
        <v>91</v>
      </c>
      <c r="C135" s="19" t="s">
        <v>94</v>
      </c>
      <c r="D135" s="19" t="s">
        <v>7</v>
      </c>
      <c r="E135" s="20">
        <v>636.02</v>
      </c>
      <c r="F135" s="17">
        <v>198</v>
      </c>
      <c r="G135" s="20">
        <v>127</v>
      </c>
      <c r="H135" s="18">
        <f t="shared" si="3"/>
        <v>0.64141414141414144</v>
      </c>
    </row>
    <row r="136" spans="1:8" ht="31.5" x14ac:dyDescent="0.2">
      <c r="A136" s="15" t="s">
        <v>95</v>
      </c>
      <c r="B136" s="19" t="s">
        <v>91</v>
      </c>
      <c r="C136" s="19" t="s">
        <v>94</v>
      </c>
      <c r="D136" s="19" t="s">
        <v>8</v>
      </c>
      <c r="E136" s="20">
        <v>192.08</v>
      </c>
      <c r="F136" s="17">
        <v>59.8</v>
      </c>
      <c r="G136" s="20">
        <v>37.9</v>
      </c>
      <c r="H136" s="18">
        <f t="shared" si="3"/>
        <v>0.63377926421404684</v>
      </c>
    </row>
    <row r="137" spans="1:8" x14ac:dyDescent="0.2">
      <c r="A137" s="14" t="s">
        <v>128</v>
      </c>
      <c r="B137" s="8" t="s">
        <v>129</v>
      </c>
      <c r="C137" s="8"/>
      <c r="D137" s="8"/>
      <c r="E137" s="25"/>
      <c r="F137" s="11">
        <f>SUM(F138:F150)</f>
        <v>17210.469999999998</v>
      </c>
      <c r="G137" s="11">
        <f>SUM(G138:G150)</f>
        <v>15345.4</v>
      </c>
      <c r="H137" s="26">
        <f t="shared" si="3"/>
        <v>0.89163166374886926</v>
      </c>
    </row>
    <row r="138" spans="1:8" ht="47.25" x14ac:dyDescent="0.2">
      <c r="A138" s="15" t="s">
        <v>47</v>
      </c>
      <c r="B138" s="19" t="s">
        <v>96</v>
      </c>
      <c r="C138" s="19" t="s">
        <v>97</v>
      </c>
      <c r="D138" s="19" t="s">
        <v>44</v>
      </c>
      <c r="E138" s="20">
        <v>13392.67</v>
      </c>
      <c r="F138" s="17">
        <v>8493.5499999999993</v>
      </c>
      <c r="G138" s="20">
        <v>8297.1</v>
      </c>
      <c r="H138" s="18">
        <f t="shared" si="3"/>
        <v>0.9768706842250886</v>
      </c>
    </row>
    <row r="139" spans="1:8" ht="47.25" x14ac:dyDescent="0.2">
      <c r="A139" s="15" t="s">
        <v>47</v>
      </c>
      <c r="B139" s="19" t="s">
        <v>96</v>
      </c>
      <c r="C139" s="19" t="s">
        <v>97</v>
      </c>
      <c r="D139" s="19" t="s">
        <v>98</v>
      </c>
      <c r="E139" s="20">
        <v>175</v>
      </c>
      <c r="F139" s="17">
        <v>265</v>
      </c>
      <c r="G139" s="20">
        <v>189.6</v>
      </c>
      <c r="H139" s="18">
        <f t="shared" si="3"/>
        <v>0.71547169811320754</v>
      </c>
    </row>
    <row r="140" spans="1:8" ht="47.25" x14ac:dyDescent="0.2">
      <c r="A140" s="15" t="s">
        <v>47</v>
      </c>
      <c r="B140" s="19" t="s">
        <v>96</v>
      </c>
      <c r="C140" s="19" t="s">
        <v>97</v>
      </c>
      <c r="D140" s="19" t="s">
        <v>99</v>
      </c>
      <c r="E140" s="20">
        <v>795</v>
      </c>
      <c r="F140" s="17">
        <v>378.75</v>
      </c>
      <c r="G140" s="20">
        <v>568.79999999999995</v>
      </c>
      <c r="H140" s="18">
        <f t="shared" si="3"/>
        <v>1.5017821782178216</v>
      </c>
    </row>
    <row r="141" spans="1:8" ht="47.25" x14ac:dyDescent="0.2">
      <c r="A141" s="15" t="s">
        <v>47</v>
      </c>
      <c r="B141" s="19" t="s">
        <v>96</v>
      </c>
      <c r="C141" s="19" t="s">
        <v>97</v>
      </c>
      <c r="D141" s="19" t="s">
        <v>45</v>
      </c>
      <c r="E141" s="20">
        <v>4044.59</v>
      </c>
      <c r="F141" s="17">
        <v>2566.37</v>
      </c>
      <c r="G141" s="20">
        <v>2510.4</v>
      </c>
      <c r="H141" s="18">
        <f t="shared" si="3"/>
        <v>0.97819098571133556</v>
      </c>
    </row>
    <row r="142" spans="1:8" ht="47.25" x14ac:dyDescent="0.2">
      <c r="A142" s="15" t="s">
        <v>47</v>
      </c>
      <c r="B142" s="19" t="s">
        <v>96</v>
      </c>
      <c r="C142" s="19" t="s">
        <v>97</v>
      </c>
      <c r="D142" s="19" t="s">
        <v>13</v>
      </c>
      <c r="E142" s="20">
        <v>2979.1</v>
      </c>
      <c r="F142" s="17">
        <v>2677.25</v>
      </c>
      <c r="G142" s="20">
        <v>1344.6</v>
      </c>
      <c r="H142" s="18">
        <f t="shared" si="3"/>
        <v>0.50223176767205147</v>
      </c>
    </row>
    <row r="143" spans="1:8" x14ac:dyDescent="0.2">
      <c r="A143" s="15" t="s">
        <v>165</v>
      </c>
      <c r="B143" s="19" t="s">
        <v>96</v>
      </c>
      <c r="C143" s="19" t="s">
        <v>97</v>
      </c>
      <c r="D143" s="19" t="s">
        <v>154</v>
      </c>
      <c r="E143" s="20"/>
      <c r="F143" s="17">
        <v>1065.57</v>
      </c>
      <c r="G143" s="20">
        <v>1586.5</v>
      </c>
      <c r="H143" s="18">
        <f t="shared" si="3"/>
        <v>1.4888744990943814</v>
      </c>
    </row>
    <row r="144" spans="1:8" ht="47.25" x14ac:dyDescent="0.2">
      <c r="A144" s="15" t="s">
        <v>47</v>
      </c>
      <c r="B144" s="19" t="s">
        <v>96</v>
      </c>
      <c r="C144" s="19" t="s">
        <v>97</v>
      </c>
      <c r="D144" s="19" t="s">
        <v>14</v>
      </c>
      <c r="E144" s="20">
        <v>801.2</v>
      </c>
      <c r="F144" s="17">
        <v>481.25</v>
      </c>
      <c r="G144" s="20">
        <v>0</v>
      </c>
      <c r="H144" s="18">
        <f t="shared" si="3"/>
        <v>0</v>
      </c>
    </row>
    <row r="145" spans="1:8" ht="47.25" x14ac:dyDescent="0.2">
      <c r="A145" s="15" t="s">
        <v>47</v>
      </c>
      <c r="B145" s="19" t="s">
        <v>96</v>
      </c>
      <c r="C145" s="19" t="s">
        <v>97</v>
      </c>
      <c r="D145" s="19" t="s">
        <v>15</v>
      </c>
      <c r="E145" s="20">
        <v>70</v>
      </c>
      <c r="F145" s="17">
        <v>1.25</v>
      </c>
      <c r="G145" s="20">
        <v>0</v>
      </c>
      <c r="H145" s="18">
        <f t="shared" si="3"/>
        <v>0</v>
      </c>
    </row>
    <row r="146" spans="1:8" ht="141.75" x14ac:dyDescent="0.2">
      <c r="A146" s="24" t="s">
        <v>102</v>
      </c>
      <c r="B146" s="19" t="s">
        <v>100</v>
      </c>
      <c r="C146" s="19" t="s">
        <v>101</v>
      </c>
      <c r="D146" s="19" t="s">
        <v>30</v>
      </c>
      <c r="E146" s="20">
        <v>200</v>
      </c>
      <c r="F146" s="17">
        <v>245</v>
      </c>
      <c r="G146" s="20">
        <v>15</v>
      </c>
      <c r="H146" s="18">
        <f t="shared" si="3"/>
        <v>6.1224489795918366E-2</v>
      </c>
    </row>
    <row r="147" spans="1:8" ht="47.25" x14ac:dyDescent="0.2">
      <c r="A147" s="15" t="s">
        <v>6</v>
      </c>
      <c r="B147" s="19" t="s">
        <v>103</v>
      </c>
      <c r="C147" s="19" t="s">
        <v>104</v>
      </c>
      <c r="D147" s="19" t="s">
        <v>7</v>
      </c>
      <c r="E147" s="20">
        <v>736.75</v>
      </c>
      <c r="F147" s="17">
        <v>509.78</v>
      </c>
      <c r="G147" s="20">
        <v>564.1</v>
      </c>
      <c r="H147" s="18">
        <f t="shared" si="3"/>
        <v>1.1065557691553221</v>
      </c>
    </row>
    <row r="148" spans="1:8" ht="47.25" x14ac:dyDescent="0.2">
      <c r="A148" s="15" t="s">
        <v>6</v>
      </c>
      <c r="B148" s="19" t="s">
        <v>103</v>
      </c>
      <c r="C148" s="19" t="s">
        <v>104</v>
      </c>
      <c r="D148" s="19" t="s">
        <v>8</v>
      </c>
      <c r="E148" s="20">
        <v>222.5</v>
      </c>
      <c r="F148" s="17">
        <v>152.69999999999999</v>
      </c>
      <c r="G148" s="20">
        <v>168.4</v>
      </c>
      <c r="H148" s="18">
        <f t="shared" si="3"/>
        <v>1.102815979043877</v>
      </c>
    </row>
    <row r="149" spans="1:8" ht="47.25" x14ac:dyDescent="0.2">
      <c r="A149" s="15" t="s">
        <v>6</v>
      </c>
      <c r="B149" s="19" t="s">
        <v>103</v>
      </c>
      <c r="C149" s="19" t="s">
        <v>104</v>
      </c>
      <c r="D149" s="19" t="s">
        <v>13</v>
      </c>
      <c r="E149" s="20"/>
      <c r="F149" s="17">
        <v>371.5</v>
      </c>
      <c r="G149" s="20">
        <v>100.9</v>
      </c>
      <c r="H149" s="18">
        <f t="shared" si="3"/>
        <v>0.27160161507402425</v>
      </c>
    </row>
    <row r="150" spans="1:8" ht="47.25" x14ac:dyDescent="0.2">
      <c r="A150" s="15" t="s">
        <v>6</v>
      </c>
      <c r="B150" s="19" t="s">
        <v>103</v>
      </c>
      <c r="C150" s="19" t="s">
        <v>104</v>
      </c>
      <c r="D150" s="19" t="s">
        <v>14</v>
      </c>
      <c r="E150" s="20"/>
      <c r="F150" s="17">
        <v>2.5</v>
      </c>
      <c r="G150" s="20">
        <v>0</v>
      </c>
      <c r="H150" s="18">
        <f t="shared" si="3"/>
        <v>0</v>
      </c>
    </row>
    <row r="151" spans="1:8" x14ac:dyDescent="0.2">
      <c r="A151" s="14" t="s">
        <v>130</v>
      </c>
      <c r="B151" s="8" t="s">
        <v>131</v>
      </c>
      <c r="C151" s="8"/>
      <c r="D151" s="8"/>
      <c r="E151" s="25"/>
      <c r="F151" s="11">
        <f>SUM(F152:F156)</f>
        <v>1918.06</v>
      </c>
      <c r="G151" s="11">
        <f t="shared" ref="G151" si="4">SUM(G152:G156)</f>
        <v>1304.6000000000001</v>
      </c>
      <c r="H151" s="18">
        <f t="shared" si="3"/>
        <v>0.68016641815167422</v>
      </c>
    </row>
    <row r="152" spans="1:8" ht="47.25" x14ac:dyDescent="0.2">
      <c r="A152" s="15" t="s">
        <v>47</v>
      </c>
      <c r="B152" s="19" t="s">
        <v>105</v>
      </c>
      <c r="C152" s="19" t="s">
        <v>106</v>
      </c>
      <c r="D152" s="19" t="s">
        <v>44</v>
      </c>
      <c r="E152" s="20">
        <v>2597.88</v>
      </c>
      <c r="F152" s="17">
        <v>943.12</v>
      </c>
      <c r="G152" s="20">
        <v>870</v>
      </c>
      <c r="H152" s="18">
        <f t="shared" si="3"/>
        <v>0.92247009924505896</v>
      </c>
    </row>
    <row r="153" spans="1:8" ht="47.25" x14ac:dyDescent="0.2">
      <c r="A153" s="15" t="s">
        <v>47</v>
      </c>
      <c r="B153" s="19" t="s">
        <v>105</v>
      </c>
      <c r="C153" s="19" t="s">
        <v>106</v>
      </c>
      <c r="D153" s="19" t="s">
        <v>45</v>
      </c>
      <c r="E153" s="20">
        <v>784.56</v>
      </c>
      <c r="F153" s="17">
        <v>284.82</v>
      </c>
      <c r="G153" s="20">
        <v>261.39999999999998</v>
      </c>
      <c r="H153" s="18">
        <f t="shared" si="3"/>
        <v>0.9177726283266624</v>
      </c>
    </row>
    <row r="154" spans="1:8" ht="47.25" x14ac:dyDescent="0.2">
      <c r="A154" s="15" t="s">
        <v>47</v>
      </c>
      <c r="B154" s="19" t="s">
        <v>105</v>
      </c>
      <c r="C154" s="19" t="s">
        <v>106</v>
      </c>
      <c r="D154" s="19" t="s">
        <v>13</v>
      </c>
      <c r="E154" s="20">
        <v>1476.19</v>
      </c>
      <c r="F154" s="17">
        <v>687.37</v>
      </c>
      <c r="G154" s="20">
        <v>173.2</v>
      </c>
      <c r="H154" s="18">
        <f t="shared" si="3"/>
        <v>0.25197491889375445</v>
      </c>
    </row>
    <row r="155" spans="1:8" ht="47.25" x14ac:dyDescent="0.2">
      <c r="A155" s="15" t="s">
        <v>47</v>
      </c>
      <c r="B155" s="19" t="s">
        <v>105</v>
      </c>
      <c r="C155" s="19" t="s">
        <v>106</v>
      </c>
      <c r="D155" s="19" t="s">
        <v>15</v>
      </c>
      <c r="E155" s="20">
        <v>126.52</v>
      </c>
      <c r="F155" s="17">
        <v>1.75</v>
      </c>
      <c r="G155" s="20">
        <v>0</v>
      </c>
      <c r="H155" s="18">
        <f t="shared" si="3"/>
        <v>0</v>
      </c>
    </row>
    <row r="156" spans="1:8" x14ac:dyDescent="0.2">
      <c r="A156" s="15" t="s">
        <v>167</v>
      </c>
      <c r="B156" s="19" t="s">
        <v>105</v>
      </c>
      <c r="C156" s="19" t="s">
        <v>106</v>
      </c>
      <c r="D156" s="19" t="s">
        <v>16</v>
      </c>
      <c r="E156" s="20"/>
      <c r="F156" s="17">
        <v>1</v>
      </c>
      <c r="G156" s="20">
        <v>0</v>
      </c>
      <c r="H156" s="18">
        <f t="shared" si="3"/>
        <v>0</v>
      </c>
    </row>
    <row r="157" spans="1:8" s="27" customFormat="1" ht="31.5" x14ac:dyDescent="0.2">
      <c r="A157" s="14" t="s">
        <v>108</v>
      </c>
      <c r="B157" s="8" t="s">
        <v>107</v>
      </c>
      <c r="C157" s="8" t="s">
        <v>160</v>
      </c>
      <c r="D157" s="8" t="s">
        <v>109</v>
      </c>
      <c r="E157" s="25">
        <v>30389.84</v>
      </c>
      <c r="F157" s="11">
        <v>15603.2</v>
      </c>
      <c r="G157" s="25">
        <v>2500</v>
      </c>
      <c r="H157" s="26">
        <f t="shared" si="3"/>
        <v>0.16022354388843313</v>
      </c>
    </row>
  </sheetData>
  <mergeCells count="4">
    <mergeCell ref="A7:J7"/>
    <mergeCell ref="A1:O2"/>
    <mergeCell ref="B8:H8"/>
    <mergeCell ref="A6:J6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User</cp:lastModifiedBy>
  <cp:lastPrinted>2022-04-12T07:18:03Z</cp:lastPrinted>
  <dcterms:created xsi:type="dcterms:W3CDTF">2018-07-03T12:57:30Z</dcterms:created>
  <dcterms:modified xsi:type="dcterms:W3CDTF">2022-04-13T12:56:50Z</dcterms:modified>
</cp:coreProperties>
</file>