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я папка\Бюджет 2022\Исполнение 2022\"/>
    </mc:Choice>
  </mc:AlternateContent>
  <bookViews>
    <workbookView xWindow="-120" yWindow="-120" windowWidth="29040" windowHeight="15840"/>
  </bookViews>
  <sheets>
    <sheet name="Бюджет" sheetId="1" r:id="rId1"/>
  </sheets>
  <definedNames>
    <definedName name="_xlnm._FilterDatabase" localSheetId="0" hidden="1">Бюджет!$A$10:$H$197</definedName>
    <definedName name="APPT" localSheetId="0">Бюджет!$B$24</definedName>
    <definedName name="FIO" localSheetId="0">Бюджет!$G$24</definedName>
    <definedName name="LAST_CELL" localSheetId="0">Бюджет!$K$202</definedName>
    <definedName name="SIGN" localSheetId="0">Бюджет!$B$24:$I$28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8" i="1" l="1"/>
  <c r="H148" i="1"/>
  <c r="H125" i="1"/>
  <c r="H124" i="1"/>
  <c r="H121" i="1"/>
  <c r="H107" i="1"/>
  <c r="H106" i="1"/>
  <c r="H105" i="1"/>
  <c r="H102" i="1"/>
  <c r="H96" i="1"/>
  <c r="H95" i="1"/>
  <c r="H66" i="1"/>
  <c r="H20" i="1"/>
  <c r="H47" i="1" l="1"/>
  <c r="H46" i="1"/>
  <c r="H188" i="1" l="1"/>
  <c r="H187" i="1"/>
  <c r="H183" i="1"/>
  <c r="H169" i="1"/>
  <c r="H168" i="1"/>
  <c r="H166" i="1"/>
  <c r="H160" i="1"/>
  <c r="H159" i="1"/>
  <c r="H144" i="1"/>
  <c r="H143" i="1"/>
  <c r="H90" i="1"/>
  <c r="H89" i="1"/>
  <c r="H76" i="1"/>
  <c r="H77" i="1"/>
  <c r="H71" i="1"/>
  <c r="H70" i="1"/>
  <c r="H62" i="1"/>
  <c r="H61" i="1"/>
  <c r="H26" i="1"/>
  <c r="H25" i="1"/>
  <c r="H133" i="1" l="1"/>
  <c r="H132" i="1"/>
  <c r="H83" i="1"/>
  <c r="H84" i="1"/>
  <c r="H85" i="1"/>
  <c r="H86" i="1"/>
  <c r="H87" i="1"/>
  <c r="H88" i="1"/>
  <c r="H91" i="1"/>
  <c r="G81" i="1" l="1"/>
  <c r="F81" i="1"/>
  <c r="H119" i="1"/>
  <c r="H118" i="1"/>
  <c r="G74" i="1"/>
  <c r="F74" i="1"/>
  <c r="H155" i="1" l="1"/>
  <c r="H113" i="1"/>
  <c r="G174" i="1" l="1"/>
  <c r="G163" i="1"/>
  <c r="G150" i="1"/>
  <c r="G92" i="1"/>
  <c r="G67" i="1"/>
  <c r="G12" i="1"/>
  <c r="H162" i="1"/>
  <c r="H185" i="1" l="1"/>
  <c r="H186" i="1"/>
  <c r="H114" i="1"/>
  <c r="H115" i="1"/>
  <c r="H82" i="1" l="1"/>
  <c r="H64" i="1"/>
  <c r="H65" i="1"/>
  <c r="H29" i="1"/>
  <c r="H30" i="1"/>
  <c r="H31" i="1"/>
  <c r="H32" i="1"/>
  <c r="H33" i="1"/>
  <c r="G191" i="1" l="1"/>
  <c r="F191" i="1"/>
  <c r="H196" i="1"/>
  <c r="H60" i="1"/>
  <c r="H191" i="1" l="1"/>
  <c r="H180" i="1"/>
  <c r="H147" i="1"/>
  <c r="H145" i="1"/>
  <c r="H130" i="1"/>
  <c r="H128" i="1"/>
  <c r="H117" i="1"/>
  <c r="H116" i="1"/>
  <c r="H111" i="1"/>
  <c r="H109" i="1"/>
  <c r="H104" i="1"/>
  <c r="H100" i="1"/>
  <c r="H98" i="1"/>
  <c r="H78" i="1" l="1"/>
  <c r="H52" i="1"/>
  <c r="H38" i="1"/>
  <c r="H27" i="1"/>
  <c r="H193" i="1" l="1"/>
  <c r="H136" i="1"/>
  <c r="H13" i="1"/>
  <c r="H112" i="1" l="1"/>
  <c r="H75" i="1"/>
  <c r="H54" i="1"/>
  <c r="H15" i="1"/>
  <c r="F174" i="1" l="1"/>
  <c r="F150" i="1"/>
  <c r="F92" i="1"/>
  <c r="F67" i="1"/>
  <c r="H176" i="1" l="1"/>
  <c r="H151" i="1"/>
  <c r="H123" i="1"/>
  <c r="H122" i="1"/>
  <c r="H97" i="1"/>
  <c r="H55" i="1"/>
  <c r="H34" i="1"/>
  <c r="H120" i="1" l="1"/>
  <c r="H24" i="1"/>
  <c r="F12" i="1" l="1"/>
  <c r="H12" i="1" l="1"/>
  <c r="F11" i="1"/>
  <c r="H189" i="1"/>
  <c r="H190" i="1"/>
  <c r="H18" i="1" l="1"/>
  <c r="H16" i="1"/>
  <c r="H14" i="1"/>
  <c r="H181" i="1" l="1"/>
  <c r="H157" i="1"/>
  <c r="H158" i="1" l="1"/>
  <c r="H161" i="1"/>
  <c r="H108" i="1"/>
  <c r="H110" i="1"/>
  <c r="H126" i="1"/>
  <c r="H127" i="1"/>
  <c r="H35" i="1"/>
  <c r="H153" i="1" l="1"/>
  <c r="H74" i="1" l="1"/>
  <c r="H17" i="1"/>
  <c r="H19" i="1"/>
  <c r="H43" i="1"/>
  <c r="H44" i="1"/>
  <c r="H50" i="1"/>
  <c r="H51" i="1"/>
  <c r="H63" i="1"/>
  <c r="H79" i="1"/>
  <c r="H134" i="1"/>
  <c r="H140" i="1"/>
  <c r="H141" i="1"/>
  <c r="H152" i="1"/>
  <c r="H171" i="1"/>
  <c r="H172" i="1"/>
  <c r="H179" i="1"/>
  <c r="H192" i="1"/>
  <c r="H21" i="1"/>
  <c r="H22" i="1"/>
  <c r="H23" i="1"/>
  <c r="H28" i="1"/>
  <c r="H36" i="1"/>
  <c r="H37" i="1"/>
  <c r="H39" i="1"/>
  <c r="H40" i="1"/>
  <c r="H45" i="1"/>
  <c r="H48" i="1"/>
  <c r="H49" i="1"/>
  <c r="H53" i="1"/>
  <c r="H56" i="1"/>
  <c r="H57" i="1"/>
  <c r="H58" i="1"/>
  <c r="H59" i="1"/>
  <c r="H69" i="1"/>
  <c r="H72" i="1"/>
  <c r="H73" i="1"/>
  <c r="H93" i="1"/>
  <c r="H99" i="1"/>
  <c r="H101" i="1"/>
  <c r="H103" i="1"/>
  <c r="H129" i="1"/>
  <c r="H131" i="1"/>
  <c r="H137" i="1"/>
  <c r="H138" i="1"/>
  <c r="H139" i="1"/>
  <c r="H142" i="1"/>
  <c r="H146" i="1"/>
  <c r="H149" i="1"/>
  <c r="H154" i="1"/>
  <c r="H156" i="1"/>
  <c r="H164" i="1"/>
  <c r="H165" i="1"/>
  <c r="H167" i="1"/>
  <c r="H170" i="1"/>
  <c r="H173" i="1"/>
  <c r="H175" i="1"/>
  <c r="H177" i="1"/>
  <c r="H182" i="1"/>
  <c r="H184" i="1"/>
  <c r="H194" i="1"/>
  <c r="H195" i="1"/>
  <c r="H197" i="1"/>
  <c r="E12" i="1"/>
  <c r="G11" i="1" l="1"/>
  <c r="H81" i="1"/>
  <c r="H67" i="1"/>
  <c r="H68" i="1"/>
  <c r="H92" i="1"/>
  <c r="H94" i="1"/>
  <c r="F163" i="1"/>
  <c r="H163" i="1" s="1"/>
  <c r="H150" i="1"/>
  <c r="H174" i="1" l="1"/>
  <c r="H11" i="1"/>
</calcChain>
</file>

<file path=xl/sharedStrings.xml><?xml version="1.0" encoding="utf-8"?>
<sst xmlns="http://schemas.openxmlformats.org/spreadsheetml/2006/main" count="742" uniqueCount="206">
  <si>
    <t>КФСР</t>
  </si>
  <si>
    <t>КЦСР</t>
  </si>
  <si>
    <t>Наименование КЦСР</t>
  </si>
  <si>
    <t>КВР</t>
  </si>
  <si>
    <t>0103</t>
  </si>
  <si>
    <t>9690090019</t>
  </si>
  <si>
    <t>Расходы на обеспечение функций государственных органов, в том числе территориальных органов</t>
  </si>
  <si>
    <t>121</t>
  </si>
  <si>
    <t>129</t>
  </si>
  <si>
    <t>0104</t>
  </si>
  <si>
    <t>7810090019</t>
  </si>
  <si>
    <t>7820090019</t>
  </si>
  <si>
    <t>122</t>
  </si>
  <si>
    <t>244</t>
  </si>
  <si>
    <t>851</t>
  </si>
  <si>
    <t>852</t>
  </si>
  <si>
    <t>853</t>
  </si>
  <si>
    <t>0106</t>
  </si>
  <si>
    <t>9390090019</t>
  </si>
  <si>
    <t>0111</t>
  </si>
  <si>
    <t>3920520540</t>
  </si>
  <si>
    <t>Резервный фонд Местной администрации</t>
  </si>
  <si>
    <t>870</t>
  </si>
  <si>
    <t>0113</t>
  </si>
  <si>
    <t>1540199998</t>
  </si>
  <si>
    <t>Реализация мероприятий программы</t>
  </si>
  <si>
    <t>15Г0099998</t>
  </si>
  <si>
    <t>3810690019</t>
  </si>
  <si>
    <t>71000Н0730</t>
  </si>
  <si>
    <t>Осуществление выплат Почетным гражданам муниципальных образований</t>
  </si>
  <si>
    <t>330</t>
  </si>
  <si>
    <t>7710092794</t>
  </si>
  <si>
    <t>Взнос в Ассоциацию "Совет муниципальных образований КБР"</t>
  </si>
  <si>
    <t>9990059300</t>
  </si>
  <si>
    <t>Осуществление переданных органам местного самоуправления в соответствии со статёй 3 Закона КБР от 29.10.2003 года № 90-РЗ "Об органах записи актов гражданского состояния в КБР" полномочий Российской Федерации на государственную регистрацию актов гражданского состояния</t>
  </si>
  <si>
    <t>9990071210</t>
  </si>
  <si>
    <t>Осуществление переданных муниципальным районам и городским округам в соответствии со статьей 2 Закона Кабардино-Балкарской Республики от 14 апреля 2015 года № 16-РЗ "О наделении органов местного самоуправления муниципальных районов и городских округов отдельными государственными полномочиями по созданию, организации деятельности административных комиссий и по определению перечня должностных лиц органов местного самоуправления, уполномоченных составлять протоколы об административных правонарушениях" полномочий Кабардино-Балкарской Республики по созданию и организации деятельности административных комиссий</t>
  </si>
  <si>
    <t>9990090019</t>
  </si>
  <si>
    <t>1010390019</t>
  </si>
  <si>
    <t>0405</t>
  </si>
  <si>
    <t>0505</t>
  </si>
  <si>
    <t>0530190019</t>
  </si>
  <si>
    <t>0701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</si>
  <si>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услуг, приобретение учебников и учебных пособий, средств обучения, игр, игрушек)</t>
  </si>
  <si>
    <t>111</t>
  </si>
  <si>
    <t>119</t>
  </si>
  <si>
    <t>Расходы на обеспечение деятельности (оказание услуг) муниципальных учреждений</t>
  </si>
  <si>
    <t>0702</t>
  </si>
  <si>
    <t>0220270120</t>
  </si>
  <si>
    <t>0220275190</t>
  </si>
  <si>
    <t>Пополнение фондов школьных библиотек образовательных учреждений</t>
  </si>
  <si>
    <t>0220290059</t>
  </si>
  <si>
    <t>Cоздание в общеобразовательных организациях, расположенных в сельской местности, условий для занятий физической культурой и спортом</t>
  </si>
  <si>
    <t>0703</t>
  </si>
  <si>
    <t>0240190059</t>
  </si>
  <si>
    <t>0705</t>
  </si>
  <si>
    <t>0220370880</t>
  </si>
  <si>
    <t>Субвенция бюджетам муниципальных образований на обеспечение государственных гарантий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в соответствии с Федеральным законом от 29.12.2012 года № 273-ФЗ "Об образовании в Российской Федерации" в части дополнительного профессионального образования педагогических работников общего и дошкольного образования</t>
  </si>
  <si>
    <t>0707</t>
  </si>
  <si>
    <t>0240180070</t>
  </si>
  <si>
    <t>Мероприятия по профилактике незаконного потребления наркотических средств и психотропных веществ, наркомании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</si>
  <si>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</t>
  </si>
  <si>
    <t>02401М9400</t>
  </si>
  <si>
    <t>Профилактика безнадзорности и правонарушений несовершеннолетних</t>
  </si>
  <si>
    <t>0240272020</t>
  </si>
  <si>
    <t>Мероприятия, связанные с организацией отдыха детей в учреждениях с дневным пребыванием детей в каникулярное время</t>
  </si>
  <si>
    <t>0240596057</t>
  </si>
  <si>
    <t>Мероприятия по патриотическому воспитанию граждан Российской Федерации</t>
  </si>
  <si>
    <t>4620192100</t>
  </si>
  <si>
    <t>Мероприятия в сфере реализации государственной национальной политики</t>
  </si>
  <si>
    <t>0709</t>
  </si>
  <si>
    <t>02403Н0380</t>
  </si>
  <si>
    <t>Премии Главы муниципального образования для поддержки талантливой молодежи</t>
  </si>
  <si>
    <t>0250390019</t>
  </si>
  <si>
    <t>0801</t>
  </si>
  <si>
    <t>1110290059</t>
  </si>
  <si>
    <t>0804</t>
  </si>
  <si>
    <t>1140190019</t>
  </si>
  <si>
    <t>1001</t>
  </si>
  <si>
    <t>71000Н0600</t>
  </si>
  <si>
    <t>Выплата доплат к пенсиям лицам, замещавшим должность муниципальной службы</t>
  </si>
  <si>
    <t>312</t>
  </si>
  <si>
    <t>1004</t>
  </si>
  <si>
    <t>9990070090</t>
  </si>
  <si>
    <t>Субвенции бюджетам муниципальных образований на выплату ежемесячных денежных выплат опекунам (попечителям), приемным родителям на содержание детей-сирот и детей, оставшихся без попечения родителей</t>
  </si>
  <si>
    <t>323</t>
  </si>
  <si>
    <t>9990070190</t>
  </si>
  <si>
    <t>Субвенции бюджетам муниципальных образований на выплату ежемесячного вознаграждения приемным родителям</t>
  </si>
  <si>
    <t>99900F2600</t>
  </si>
  <si>
    <t>Субвенции на выплату единовременного пособия при всех формах устройства детей, лишенных родительского попечения, в семью</t>
  </si>
  <si>
    <t>1006</t>
  </si>
  <si>
    <t>9990070100</t>
  </si>
  <si>
    <t>Содержание отделов опеки и попечительства</t>
  </si>
  <si>
    <t>9990070110</t>
  </si>
  <si>
    <t>Содержание комиссий по делам несовершеннолетних и защите их прав</t>
  </si>
  <si>
    <t>1102</t>
  </si>
  <si>
    <t>1310390059</t>
  </si>
  <si>
    <t>112</t>
  </si>
  <si>
    <t>113</t>
  </si>
  <si>
    <t>1103</t>
  </si>
  <si>
    <t>13201Н0440</t>
  </si>
  <si>
    <t>Стипендии Главы муниципального образования спортсменам, тренерам и иным специалистам спортивных сборных команд Российской Федерации по видам спорта, включенным в программы Олимпийских игр, Паралимпийских игр и Сурдлимпийских игр, чемпионам Олимпийских игр, Паралимпийских игр и Сурдлимпийских игр</t>
  </si>
  <si>
    <t>1105</t>
  </si>
  <si>
    <t>1340290019</t>
  </si>
  <si>
    <t>1202</t>
  </si>
  <si>
    <t>2320290059</t>
  </si>
  <si>
    <t>1401</t>
  </si>
  <si>
    <t>Дотации на выравнивание бюджетной обеспеченности поселений</t>
  </si>
  <si>
    <t>511</t>
  </si>
  <si>
    <t>Утвержденный план</t>
  </si>
  <si>
    <t>Фактический расход</t>
  </si>
  <si>
    <t>Всего</t>
  </si>
  <si>
    <t>Общегосударственные вопросы</t>
  </si>
  <si>
    <t>01</t>
  </si>
  <si>
    <t>% исполнения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</si>
  <si>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</si>
  <si>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</si>
  <si>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</si>
  <si>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</si>
  <si>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</si>
  <si>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</si>
  <si>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Образование</t>
  </si>
  <si>
    <t>07</t>
  </si>
  <si>
    <t>08</t>
  </si>
  <si>
    <t>Культура, кинематография</t>
  </si>
  <si>
    <t>Социальная политика</t>
  </si>
  <si>
    <t>10</t>
  </si>
  <si>
    <t>Физическая культура и спорт</t>
  </si>
  <si>
    <t>11</t>
  </si>
  <si>
    <t>Средства массовой информации</t>
  </si>
  <si>
    <t>12</t>
  </si>
  <si>
    <t>022Е250970</t>
  </si>
  <si>
    <t>9620090019</t>
  </si>
  <si>
    <t>414</t>
  </si>
  <si>
    <t>тыс. руб.</t>
  </si>
  <si>
    <t>0105</t>
  </si>
  <si>
    <t>9090051200</t>
  </si>
  <si>
    <t>4610162160</t>
  </si>
  <si>
    <t>632</t>
  </si>
  <si>
    <t>0220175180</t>
  </si>
  <si>
    <t>0240170120</t>
  </si>
  <si>
    <t>321</t>
  </si>
  <si>
    <t>313</t>
  </si>
  <si>
    <t>Осуществление полномочий по составлению ( изменению) списков кандидатов в присяжные заседатели федеральных судов общей юрисдикции в РФ</t>
  </si>
  <si>
    <t>Субсидии на поддержу некоммерческих неправительственных организаций , участвующих в развитии институтов гражданского общества</t>
  </si>
  <si>
    <t>Реализация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(в части расходов на приобретение учебных пособий, средств обучения, игр, игрушек)</t>
  </si>
  <si>
    <t>1011290019</t>
  </si>
  <si>
    <t>25Ф0190019</t>
  </si>
  <si>
    <t>9990071220</t>
  </si>
  <si>
    <t>0240199997</t>
  </si>
  <si>
    <t>Осуществление переданных муниципальным районам и городским округам в соответствии с Законом Кабардино-Балкарской Республики от 15 апреля 2019 года № 15-РЗ "О наделении органов местного самоуправления муниципальных районов и городских округов государственным полномочием Кабардино-Балкарской Республики по обращению с животными без владельцев" полномочий по обращению с животными без владельцев</t>
  </si>
  <si>
    <t>242</t>
  </si>
  <si>
    <t>247</t>
  </si>
  <si>
    <t>0310</t>
  </si>
  <si>
    <t>0527570550</t>
  </si>
  <si>
    <t>022020059</t>
  </si>
  <si>
    <t>02202L3030</t>
  </si>
  <si>
    <t>02202L3040</t>
  </si>
  <si>
    <t>39Б0170010</t>
  </si>
  <si>
    <t>Осуществление части полномочий по организации водоснабжения населения в пределах полномочий, установленных законодательством Российской Федерации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</si>
  <si>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</si>
  <si>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</si>
  <si>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Закупка товаров, работ, услуг в сфере информационно-коммуникационных технологий</t>
  </si>
  <si>
    <t>Закупка энергетических ресурсов</t>
  </si>
  <si>
    <t>831</t>
  </si>
  <si>
    <t>Уплата иных платежней</t>
  </si>
  <si>
    <t>Исполнение судебных актов Российской Федерации и мировых соглашений по возмещению причиненного вреда</t>
  </si>
  <si>
    <t>3920390019</t>
  </si>
  <si>
    <t>0412</t>
  </si>
  <si>
    <t>15Г00L5110</t>
  </si>
  <si>
    <t>0503</t>
  </si>
  <si>
    <t>0599994009</t>
  </si>
  <si>
    <t>02202L7500</t>
  </si>
  <si>
    <t>11403L5190</t>
  </si>
  <si>
    <t>Комплектование книжных фондов</t>
  </si>
  <si>
    <t>Расходы на проведение комплексных кадастровых работ</t>
  </si>
  <si>
    <t>Создание объектов социального и производственного комплексов, в том числе объектов общегражданского назначения, жилья, инфраструктуры, и иных объектов</t>
  </si>
  <si>
    <t>Реализация мероприятий по модернизации школьных систем образования</t>
  </si>
  <si>
    <t>0501</t>
  </si>
  <si>
    <t>0502</t>
  </si>
  <si>
    <t>0520180050</t>
  </si>
  <si>
    <t>243</t>
  </si>
  <si>
    <t>05212S4009</t>
  </si>
  <si>
    <t>9990095490</t>
  </si>
  <si>
    <t>99900954900</t>
  </si>
  <si>
    <t>Дотации (гранты) местным бюджетам за достижение показателей деятельности органов исполнительной власти субъектов Российской Федерации</t>
  </si>
  <si>
    <t>Взносы региональному оператору на капитальный ремонт общего имущества в многоквартирных домах</t>
  </si>
  <si>
    <t>Расходы на осуществление проектно-изыскательных работ по объектам социального и производственного комплексов, в том числе объектов общегражданского назначения, жилья, инфраструктуры и иных объектов</t>
  </si>
  <si>
    <t>0203</t>
  </si>
  <si>
    <t>9990092019</t>
  </si>
  <si>
    <t>0220270130</t>
  </si>
  <si>
    <t>0220070130</t>
  </si>
  <si>
    <t>0220271270</t>
  </si>
  <si>
    <t>0240160709</t>
  </si>
  <si>
    <t>0240170130</t>
  </si>
  <si>
    <t>Исполнение бюджета Чегемского муниципального района за    2022 год</t>
  </si>
  <si>
    <t xml:space="preserve">год по разделам и подразделам классификации расходов бюджетов </t>
  </si>
  <si>
    <t>Субсидии на персонифицированное финансирование дополнительного образования детей</t>
  </si>
  <si>
    <t>Реализация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организациях в соответствии с Федеральным законом от 29 декабря 2012 года № 273-ФЗ "Об образовании в Российской Федерации" в части оплаты труда работников общеобразовательных и дошкольных организаций (ежемесячная денежная выплата педагогическим работникам)</t>
  </si>
  <si>
    <t>еализация прав граждан на получение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организациях в соответствии с Федеральным законом от 29 декабря 2012 года № 273-ФЗ "Об образовании в Российской Федерации" в части оплаты труда работников общеобразовательных и дошкольных организаций (ежемесячная денежная выплата педагогическим работникам)</t>
  </si>
  <si>
    <t>Привлечение обучающихся к труду</t>
  </si>
  <si>
    <t>Реализация специальной меры в сфере экономики, установленной постановлением Правительства Российской Федерации от 03 октября 2022 г. № 1745 "О специальной мере в сфере экономики и внесении изменения в постановление Правительства Российской Федерации от 3</t>
  </si>
  <si>
    <t xml:space="preserve">от "03"марта 2023 г. № 96 </t>
  </si>
  <si>
    <t>Чегемского муниципального района</t>
  </si>
  <si>
    <t xml:space="preserve">                                                                                  Приложение № 3 к решению Совета местного самоуправления</t>
  </si>
  <si>
    <t xml:space="preserve"> 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</si>
</sst>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?"/>
    <numFmt numFmtId="165" formatCode="#,##0.0"/>
    <numFmt numFmtId="166" formatCode="0.0%"/>
  </numFmts>
  <fonts count="4" x14ac:knownFonts="1">
    <font>
      <sz val="10"/>
      <name val="Arial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 applyBorder="1" applyAlignment="1" applyProtection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1" applyFont="1" applyBorder="1" applyAlignment="1" applyProtection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165" fontId="3" fillId="0" borderId="1" xfId="0" applyNumberFormat="1" applyFont="1" applyBorder="1" applyAlignment="1" applyProtection="1">
      <alignment horizontal="right" vertical="center"/>
    </xf>
    <xf numFmtId="166" fontId="3" fillId="0" borderId="1" xfId="0" applyNumberFormat="1" applyFont="1" applyBorder="1" applyAlignment="1" applyProtection="1">
      <alignment horizontal="right" vertical="center"/>
    </xf>
    <xf numFmtId="49" fontId="2" fillId="0" borderId="1" xfId="0" applyNumberFormat="1" applyFont="1" applyBorder="1" applyAlignment="1" applyProtection="1">
      <alignment horizontal="center" vertical="center"/>
    </xf>
    <xf numFmtId="165" fontId="2" fillId="0" borderId="1" xfId="0" applyNumberFormat="1" applyFont="1" applyBorder="1" applyAlignment="1" applyProtection="1">
      <alignment horizontal="right" vertical="center"/>
    </xf>
    <xf numFmtId="166" fontId="2" fillId="0" borderId="1" xfId="0" applyNumberFormat="1" applyFont="1" applyBorder="1" applyAlignment="1" applyProtection="1">
      <alignment horizontal="right" vertic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right" vertical="center" wrapText="1"/>
    </xf>
    <xf numFmtId="165" fontId="2" fillId="2" borderId="1" xfId="0" applyNumberFormat="1" applyFont="1" applyFill="1" applyBorder="1" applyAlignment="1" applyProtection="1">
      <alignment horizontal="right" vertical="center"/>
    </xf>
    <xf numFmtId="166" fontId="2" fillId="2" borderId="1" xfId="0" applyNumberFormat="1" applyFont="1" applyFill="1" applyBorder="1" applyAlignment="1" applyProtection="1">
      <alignment horizontal="right" vertical="center"/>
    </xf>
    <xf numFmtId="164" fontId="2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165" fontId="3" fillId="0" borderId="1" xfId="0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1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97"/>
  <sheetViews>
    <sheetView showGridLines="0" tabSelected="1" zoomScale="140" zoomScaleNormal="140" workbookViewId="0">
      <selection activeCell="A7" sqref="A7:J7"/>
    </sheetView>
  </sheetViews>
  <sheetFormatPr defaultRowHeight="15" x14ac:dyDescent="0.2"/>
  <cols>
    <col min="1" max="1" width="39.140625" style="32" customWidth="1"/>
    <col min="2" max="2" width="6.5703125" style="3" customWidth="1"/>
    <col min="3" max="3" width="13.5703125" style="3" customWidth="1"/>
    <col min="4" max="4" width="4.5703125" style="3" bestFit="1" customWidth="1"/>
    <col min="5" max="5" width="10" style="3" hidden="1" customWidth="1"/>
    <col min="6" max="6" width="14.42578125" style="3" customWidth="1"/>
    <col min="7" max="7" width="11.85546875" style="3" customWidth="1"/>
    <col min="8" max="8" width="9.7109375" style="3" customWidth="1"/>
    <col min="9" max="11" width="9.140625" style="3" customWidth="1"/>
    <col min="12" max="16384" width="9.140625" style="3"/>
  </cols>
  <sheetData>
    <row r="1" spans="1:15" x14ac:dyDescent="0.2">
      <c r="A1" s="1" t="s">
        <v>204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C3" s="3" t="s">
        <v>203</v>
      </c>
    </row>
    <row r="4" spans="1:15" x14ac:dyDescent="0.2">
      <c r="D4" s="3" t="s">
        <v>202</v>
      </c>
      <c r="G4" s="3" t="s">
        <v>205</v>
      </c>
    </row>
    <row r="5" spans="1:15" x14ac:dyDescent="0.2">
      <c r="A5" s="33"/>
      <c r="B5" s="4"/>
    </row>
    <row r="6" spans="1:15" x14ac:dyDescent="0.2">
      <c r="A6" s="5" t="s">
        <v>195</v>
      </c>
      <c r="B6" s="6"/>
      <c r="C6" s="6"/>
      <c r="D6" s="6"/>
      <c r="E6" s="6"/>
      <c r="F6" s="6"/>
      <c r="G6" s="6"/>
      <c r="H6" s="6"/>
      <c r="I6" s="6"/>
      <c r="J6" s="6"/>
      <c r="K6" s="7"/>
      <c r="L6" s="8"/>
    </row>
    <row r="7" spans="1:15" x14ac:dyDescent="0.2">
      <c r="A7" s="9" t="s">
        <v>196</v>
      </c>
      <c r="B7" s="9"/>
      <c r="C7" s="9"/>
      <c r="D7" s="9"/>
      <c r="E7" s="9"/>
      <c r="F7" s="9"/>
      <c r="G7" s="9"/>
      <c r="H7" s="9"/>
      <c r="I7" s="9"/>
      <c r="J7" s="9"/>
      <c r="K7" s="7"/>
      <c r="L7" s="8"/>
    </row>
    <row r="8" spans="1:15" x14ac:dyDescent="0.2">
      <c r="B8" s="10"/>
      <c r="C8" s="10"/>
      <c r="D8" s="10"/>
      <c r="E8" s="10"/>
      <c r="F8" s="10"/>
      <c r="G8" s="10"/>
      <c r="H8" s="10"/>
    </row>
    <row r="9" spans="1:15" x14ac:dyDescent="0.2">
      <c r="A9" s="11"/>
      <c r="C9" s="11"/>
      <c r="D9" s="11"/>
      <c r="E9" s="11"/>
      <c r="F9" s="11"/>
      <c r="G9" s="11"/>
      <c r="H9" s="11" t="s">
        <v>134</v>
      </c>
      <c r="I9" s="11"/>
      <c r="J9" s="12"/>
      <c r="K9" s="12"/>
    </row>
    <row r="10" spans="1:15" ht="42.75" x14ac:dyDescent="0.2">
      <c r="A10" s="13" t="s">
        <v>2</v>
      </c>
      <c r="B10" s="13" t="s">
        <v>0</v>
      </c>
      <c r="C10" s="13" t="s">
        <v>1</v>
      </c>
      <c r="D10" s="13" t="s">
        <v>3</v>
      </c>
      <c r="E10" s="13" t="s">
        <v>109</v>
      </c>
      <c r="F10" s="13" t="s">
        <v>109</v>
      </c>
      <c r="G10" s="13" t="s">
        <v>110</v>
      </c>
      <c r="H10" s="13" t="s">
        <v>114</v>
      </c>
    </row>
    <row r="11" spans="1:15" x14ac:dyDescent="0.2">
      <c r="A11" s="29" t="s">
        <v>111</v>
      </c>
      <c r="B11" s="14"/>
      <c r="C11" s="14"/>
      <c r="D11" s="14"/>
      <c r="E11" s="15">
        <v>709804.64</v>
      </c>
      <c r="F11" s="15">
        <f>F12+F67+F74+F81+F92+F150+F163+F174+F191+F197+F66</f>
        <v>1229353.1000000001</v>
      </c>
      <c r="G11" s="15">
        <f>G12+G67+G74+G81+G92+G150+G163+G174+G191+G197</f>
        <v>1205054.8300000003</v>
      </c>
      <c r="H11" s="16">
        <f>G11/F11</f>
        <v>0.98023491379327898</v>
      </c>
    </row>
    <row r="12" spans="1:15" x14ac:dyDescent="0.2">
      <c r="A12" s="29" t="s">
        <v>112</v>
      </c>
      <c r="B12" s="14" t="s">
        <v>113</v>
      </c>
      <c r="C12" s="14"/>
      <c r="D12" s="14"/>
      <c r="E12" s="15">
        <f>SUM(E15:E65)</f>
        <v>51344.42</v>
      </c>
      <c r="F12" s="15">
        <f>SUM(F13:F65)</f>
        <v>78327.7</v>
      </c>
      <c r="G12" s="15">
        <f>SUM(G13:G65)</f>
        <v>73261.61</v>
      </c>
      <c r="H12" s="16">
        <f t="shared" ref="H12:H13" si="0">G12/F12</f>
        <v>0.93532185931669132</v>
      </c>
    </row>
    <row r="13" spans="1:15" ht="45" x14ac:dyDescent="0.2">
      <c r="A13" s="20" t="s">
        <v>6</v>
      </c>
      <c r="B13" s="17" t="s">
        <v>4</v>
      </c>
      <c r="C13" s="17" t="s">
        <v>132</v>
      </c>
      <c r="D13" s="17" t="s">
        <v>7</v>
      </c>
      <c r="E13" s="18"/>
      <c r="F13" s="18">
        <v>961.3</v>
      </c>
      <c r="G13" s="18">
        <v>961.3</v>
      </c>
      <c r="H13" s="19">
        <f t="shared" si="0"/>
        <v>1</v>
      </c>
    </row>
    <row r="14" spans="1:15" ht="45" x14ac:dyDescent="0.2">
      <c r="A14" s="20" t="s">
        <v>6</v>
      </c>
      <c r="B14" s="17" t="s">
        <v>4</v>
      </c>
      <c r="C14" s="17" t="s">
        <v>132</v>
      </c>
      <c r="D14" s="17" t="s">
        <v>8</v>
      </c>
      <c r="E14" s="18"/>
      <c r="F14" s="18">
        <v>290.3</v>
      </c>
      <c r="G14" s="18">
        <v>289.10000000000002</v>
      </c>
      <c r="H14" s="19">
        <f t="shared" ref="H14" si="1">G14/F14</f>
        <v>0.99586634516017913</v>
      </c>
    </row>
    <row r="15" spans="1:15" ht="45" x14ac:dyDescent="0.2">
      <c r="A15" s="20" t="s">
        <v>6</v>
      </c>
      <c r="B15" s="21" t="s">
        <v>4</v>
      </c>
      <c r="C15" s="21" t="s">
        <v>5</v>
      </c>
      <c r="D15" s="21" t="s">
        <v>7</v>
      </c>
      <c r="E15" s="22">
        <v>1209.1099999999999</v>
      </c>
      <c r="F15" s="18">
        <v>887.3</v>
      </c>
      <c r="G15" s="22">
        <v>886.9</v>
      </c>
      <c r="H15" s="19">
        <f>G15/F15</f>
        <v>0.99954919418460497</v>
      </c>
    </row>
    <row r="16" spans="1:15" ht="45" x14ac:dyDescent="0.2">
      <c r="A16" s="20" t="s">
        <v>6</v>
      </c>
      <c r="B16" s="21" t="s">
        <v>4</v>
      </c>
      <c r="C16" s="21" t="s">
        <v>5</v>
      </c>
      <c r="D16" s="21" t="s">
        <v>12</v>
      </c>
      <c r="E16" s="22"/>
      <c r="F16" s="18">
        <v>18</v>
      </c>
      <c r="G16" s="22">
        <v>13.3</v>
      </c>
      <c r="H16" s="19">
        <f>G16/F16</f>
        <v>0.73888888888888893</v>
      </c>
    </row>
    <row r="17" spans="1:8" ht="45" x14ac:dyDescent="0.2">
      <c r="A17" s="20" t="s">
        <v>6</v>
      </c>
      <c r="B17" s="21" t="s">
        <v>4</v>
      </c>
      <c r="C17" s="21" t="s">
        <v>5</v>
      </c>
      <c r="D17" s="21" t="s">
        <v>8</v>
      </c>
      <c r="E17" s="22">
        <v>365.15</v>
      </c>
      <c r="F17" s="18">
        <v>268</v>
      </c>
      <c r="G17" s="22">
        <v>261.89999999999998</v>
      </c>
      <c r="H17" s="19">
        <f t="shared" ref="H17:H130" si="2">G17/F17</f>
        <v>0.97723880597014912</v>
      </c>
    </row>
    <row r="18" spans="1:8" ht="45" x14ac:dyDescent="0.2">
      <c r="A18" s="20" t="s">
        <v>6</v>
      </c>
      <c r="B18" s="21" t="s">
        <v>4</v>
      </c>
      <c r="C18" s="21" t="s">
        <v>5</v>
      </c>
      <c r="D18" s="21" t="s">
        <v>13</v>
      </c>
      <c r="E18" s="22"/>
      <c r="F18" s="18">
        <v>341.8</v>
      </c>
      <c r="G18" s="22">
        <v>240.1</v>
      </c>
      <c r="H18" s="19">
        <f t="shared" si="2"/>
        <v>0.70245757753071969</v>
      </c>
    </row>
    <row r="19" spans="1:8" ht="45" x14ac:dyDescent="0.2">
      <c r="A19" s="20" t="s">
        <v>6</v>
      </c>
      <c r="B19" s="21" t="s">
        <v>9</v>
      </c>
      <c r="C19" s="21" t="s">
        <v>10</v>
      </c>
      <c r="D19" s="21" t="s">
        <v>7</v>
      </c>
      <c r="E19" s="22">
        <v>3888.12</v>
      </c>
      <c r="F19" s="18">
        <v>5987.4</v>
      </c>
      <c r="G19" s="22">
        <v>5980.8</v>
      </c>
      <c r="H19" s="19">
        <f t="shared" si="2"/>
        <v>0.99889768513879151</v>
      </c>
    </row>
    <row r="20" spans="1:8" ht="45" x14ac:dyDescent="0.2">
      <c r="A20" s="20" t="s">
        <v>6</v>
      </c>
      <c r="B20" s="21" t="s">
        <v>9</v>
      </c>
      <c r="C20" s="21" t="s">
        <v>10</v>
      </c>
      <c r="D20" s="21" t="s">
        <v>12</v>
      </c>
      <c r="E20" s="22"/>
      <c r="F20" s="18">
        <v>25.4</v>
      </c>
      <c r="G20" s="22">
        <v>25.4</v>
      </c>
      <c r="H20" s="19">
        <f t="shared" si="2"/>
        <v>1</v>
      </c>
    </row>
    <row r="21" spans="1:8" ht="45" x14ac:dyDescent="0.2">
      <c r="A21" s="20" t="s">
        <v>6</v>
      </c>
      <c r="B21" s="21" t="s">
        <v>9</v>
      </c>
      <c r="C21" s="21" t="s">
        <v>10</v>
      </c>
      <c r="D21" s="21" t="s">
        <v>8</v>
      </c>
      <c r="E21" s="22">
        <v>1174.21</v>
      </c>
      <c r="F21" s="18">
        <v>1808.2</v>
      </c>
      <c r="G21" s="22">
        <v>1788</v>
      </c>
      <c r="H21" s="19">
        <f t="shared" si="2"/>
        <v>0.98882866939497838</v>
      </c>
    </row>
    <row r="22" spans="1:8" ht="45" x14ac:dyDescent="0.2">
      <c r="A22" s="20" t="s">
        <v>6</v>
      </c>
      <c r="B22" s="21" t="s">
        <v>9</v>
      </c>
      <c r="C22" s="21" t="s">
        <v>11</v>
      </c>
      <c r="D22" s="21" t="s">
        <v>7</v>
      </c>
      <c r="E22" s="22">
        <v>10393.89</v>
      </c>
      <c r="F22" s="18">
        <v>17028.400000000001</v>
      </c>
      <c r="G22" s="22">
        <v>17027.900000000001</v>
      </c>
      <c r="H22" s="19">
        <f t="shared" si="2"/>
        <v>0.99997063728829483</v>
      </c>
    </row>
    <row r="23" spans="1:8" ht="45" x14ac:dyDescent="0.2">
      <c r="A23" s="20" t="s">
        <v>6</v>
      </c>
      <c r="B23" s="21" t="s">
        <v>9</v>
      </c>
      <c r="C23" s="21" t="s">
        <v>11</v>
      </c>
      <c r="D23" s="21" t="s">
        <v>12</v>
      </c>
      <c r="E23" s="22">
        <v>170.3</v>
      </c>
      <c r="F23" s="18">
        <v>274.60000000000002</v>
      </c>
      <c r="G23" s="22">
        <v>56.7</v>
      </c>
      <c r="H23" s="19">
        <f t="shared" si="2"/>
        <v>0.20648215586307356</v>
      </c>
    </row>
    <row r="24" spans="1:8" ht="45" x14ac:dyDescent="0.2">
      <c r="A24" s="23" t="s">
        <v>6</v>
      </c>
      <c r="B24" s="24" t="s">
        <v>9</v>
      </c>
      <c r="C24" s="24" t="s">
        <v>11</v>
      </c>
      <c r="D24" s="24" t="s">
        <v>8</v>
      </c>
      <c r="E24" s="25">
        <v>3138.96</v>
      </c>
      <c r="F24" s="26">
        <v>5141.3</v>
      </c>
      <c r="G24" s="25">
        <v>5081.8999999999996</v>
      </c>
      <c r="H24" s="27">
        <f t="shared" si="2"/>
        <v>0.98844650185750671</v>
      </c>
    </row>
    <row r="25" spans="1:8" ht="60" x14ac:dyDescent="0.2">
      <c r="A25" s="23" t="s">
        <v>185</v>
      </c>
      <c r="B25" s="24" t="s">
        <v>9</v>
      </c>
      <c r="C25" s="24" t="s">
        <v>183</v>
      </c>
      <c r="D25" s="24" t="s">
        <v>7</v>
      </c>
      <c r="E25" s="25"/>
      <c r="F25" s="26">
        <v>930</v>
      </c>
      <c r="G25" s="25">
        <v>930</v>
      </c>
      <c r="H25" s="27">
        <f t="shared" si="2"/>
        <v>1</v>
      </c>
    </row>
    <row r="26" spans="1:8" ht="60" x14ac:dyDescent="0.2">
      <c r="A26" s="23" t="s">
        <v>185</v>
      </c>
      <c r="B26" s="24" t="s">
        <v>9</v>
      </c>
      <c r="C26" s="24" t="s">
        <v>183</v>
      </c>
      <c r="D26" s="24" t="s">
        <v>8</v>
      </c>
      <c r="E26" s="25"/>
      <c r="F26" s="26">
        <v>280.89999999999998</v>
      </c>
      <c r="G26" s="25">
        <v>280.89999999999998</v>
      </c>
      <c r="H26" s="27">
        <f t="shared" si="2"/>
        <v>1</v>
      </c>
    </row>
    <row r="27" spans="1:8" ht="45" x14ac:dyDescent="0.2">
      <c r="A27" s="20" t="s">
        <v>162</v>
      </c>
      <c r="B27" s="21" t="s">
        <v>9</v>
      </c>
      <c r="C27" s="21" t="s">
        <v>11</v>
      </c>
      <c r="D27" s="21" t="s">
        <v>151</v>
      </c>
      <c r="E27" s="22"/>
      <c r="F27" s="18">
        <v>1216.5999999999999</v>
      </c>
      <c r="G27" s="22">
        <v>1085.2</v>
      </c>
      <c r="H27" s="19">
        <f t="shared" si="2"/>
        <v>0.89199408186749973</v>
      </c>
    </row>
    <row r="28" spans="1:8" ht="45" x14ac:dyDescent="0.2">
      <c r="A28" s="20" t="s">
        <v>6</v>
      </c>
      <c r="B28" s="21" t="s">
        <v>9</v>
      </c>
      <c r="C28" s="21" t="s">
        <v>11</v>
      </c>
      <c r="D28" s="21" t="s">
        <v>13</v>
      </c>
      <c r="E28" s="22">
        <v>10976.25</v>
      </c>
      <c r="F28" s="18">
        <v>11343.7</v>
      </c>
      <c r="G28" s="22">
        <v>9507.2000000000007</v>
      </c>
      <c r="H28" s="19">
        <f t="shared" si="2"/>
        <v>0.8381039696042738</v>
      </c>
    </row>
    <row r="29" spans="1:8" x14ac:dyDescent="0.2">
      <c r="A29" s="20" t="s">
        <v>163</v>
      </c>
      <c r="B29" s="21" t="s">
        <v>9</v>
      </c>
      <c r="C29" s="21" t="s">
        <v>11</v>
      </c>
      <c r="D29" s="21" t="s">
        <v>152</v>
      </c>
      <c r="E29" s="22"/>
      <c r="F29" s="18">
        <v>1200</v>
      </c>
      <c r="G29" s="22">
        <v>919.9</v>
      </c>
      <c r="H29" s="19">
        <f t="shared" si="2"/>
        <v>0.76658333333333328</v>
      </c>
    </row>
    <row r="30" spans="1:8" ht="45" x14ac:dyDescent="0.2">
      <c r="A30" s="20" t="s">
        <v>166</v>
      </c>
      <c r="B30" s="21" t="s">
        <v>9</v>
      </c>
      <c r="C30" s="21" t="s">
        <v>11</v>
      </c>
      <c r="D30" s="21" t="s">
        <v>164</v>
      </c>
      <c r="E30" s="22"/>
      <c r="F30" s="18">
        <v>326</v>
      </c>
      <c r="G30" s="22">
        <v>326</v>
      </c>
      <c r="H30" s="19">
        <f t="shared" si="2"/>
        <v>1</v>
      </c>
    </row>
    <row r="31" spans="1:8" ht="45" x14ac:dyDescent="0.2">
      <c r="A31" s="20" t="s">
        <v>6</v>
      </c>
      <c r="B31" s="21" t="s">
        <v>9</v>
      </c>
      <c r="C31" s="21" t="s">
        <v>11</v>
      </c>
      <c r="D31" s="21" t="s">
        <v>14</v>
      </c>
      <c r="E31" s="22">
        <v>374</v>
      </c>
      <c r="F31" s="18">
        <v>6348.5</v>
      </c>
      <c r="G31" s="22">
        <v>6348.5</v>
      </c>
      <c r="H31" s="19">
        <f t="shared" si="2"/>
        <v>1</v>
      </c>
    </row>
    <row r="32" spans="1:8" ht="45" x14ac:dyDescent="0.2">
      <c r="A32" s="20" t="s">
        <v>6</v>
      </c>
      <c r="B32" s="21" t="s">
        <v>9</v>
      </c>
      <c r="C32" s="21" t="s">
        <v>11</v>
      </c>
      <c r="D32" s="21" t="s">
        <v>15</v>
      </c>
      <c r="E32" s="22">
        <v>55</v>
      </c>
      <c r="F32" s="18">
        <v>32</v>
      </c>
      <c r="G32" s="22">
        <v>19</v>
      </c>
      <c r="H32" s="19">
        <f t="shared" si="2"/>
        <v>0.59375</v>
      </c>
    </row>
    <row r="33" spans="1:8" ht="45" x14ac:dyDescent="0.2">
      <c r="A33" s="20" t="s">
        <v>6</v>
      </c>
      <c r="B33" s="21" t="s">
        <v>9</v>
      </c>
      <c r="C33" s="21" t="s">
        <v>11</v>
      </c>
      <c r="D33" s="21" t="s">
        <v>16</v>
      </c>
      <c r="E33" s="22">
        <v>60</v>
      </c>
      <c r="F33" s="18">
        <v>967.7</v>
      </c>
      <c r="G33" s="22">
        <v>924</v>
      </c>
      <c r="H33" s="19">
        <f t="shared" si="2"/>
        <v>0.95484137645964651</v>
      </c>
    </row>
    <row r="34" spans="1:8" ht="75" x14ac:dyDescent="0.2">
      <c r="A34" s="23" t="s">
        <v>143</v>
      </c>
      <c r="B34" s="24" t="s">
        <v>135</v>
      </c>
      <c r="C34" s="24" t="s">
        <v>136</v>
      </c>
      <c r="D34" s="24" t="s">
        <v>13</v>
      </c>
      <c r="E34" s="25"/>
      <c r="F34" s="26">
        <v>43.6</v>
      </c>
      <c r="G34" s="25">
        <v>0</v>
      </c>
      <c r="H34" s="27">
        <f t="shared" si="2"/>
        <v>0</v>
      </c>
    </row>
    <row r="35" spans="1:8" ht="45" x14ac:dyDescent="0.2">
      <c r="A35" s="20" t="s">
        <v>6</v>
      </c>
      <c r="B35" s="21" t="s">
        <v>17</v>
      </c>
      <c r="C35" s="21" t="s">
        <v>167</v>
      </c>
      <c r="D35" s="21" t="s">
        <v>7</v>
      </c>
      <c r="E35" s="22">
        <v>4598.59</v>
      </c>
      <c r="F35" s="18">
        <v>6216.2</v>
      </c>
      <c r="G35" s="22">
        <v>5538</v>
      </c>
      <c r="H35" s="19">
        <f t="shared" si="2"/>
        <v>0.89089797625559031</v>
      </c>
    </row>
    <row r="36" spans="1:8" ht="45" x14ac:dyDescent="0.2">
      <c r="A36" s="20" t="s">
        <v>6</v>
      </c>
      <c r="B36" s="21" t="s">
        <v>17</v>
      </c>
      <c r="C36" s="21" t="s">
        <v>167</v>
      </c>
      <c r="D36" s="21" t="s">
        <v>12</v>
      </c>
      <c r="E36" s="22">
        <v>26.4</v>
      </c>
      <c r="F36" s="18">
        <v>35</v>
      </c>
      <c r="G36" s="22">
        <v>23.1</v>
      </c>
      <c r="H36" s="19">
        <f t="shared" si="2"/>
        <v>0.66</v>
      </c>
    </row>
    <row r="37" spans="1:8" ht="45" x14ac:dyDescent="0.2">
      <c r="A37" s="20" t="s">
        <v>6</v>
      </c>
      <c r="B37" s="21" t="s">
        <v>17</v>
      </c>
      <c r="C37" s="21" t="s">
        <v>167</v>
      </c>
      <c r="D37" s="21" t="s">
        <v>8</v>
      </c>
      <c r="E37" s="22">
        <v>1388.78</v>
      </c>
      <c r="F37" s="18">
        <v>1877.3</v>
      </c>
      <c r="G37" s="22">
        <v>1648.1</v>
      </c>
      <c r="H37" s="19">
        <f t="shared" si="2"/>
        <v>0.87790976402279863</v>
      </c>
    </row>
    <row r="38" spans="1:8" ht="45" x14ac:dyDescent="0.2">
      <c r="A38" s="20" t="s">
        <v>162</v>
      </c>
      <c r="B38" s="21" t="s">
        <v>17</v>
      </c>
      <c r="C38" s="21" t="s">
        <v>167</v>
      </c>
      <c r="D38" s="21" t="s">
        <v>151</v>
      </c>
      <c r="E38" s="22"/>
      <c r="F38" s="18">
        <v>285</v>
      </c>
      <c r="G38" s="22">
        <v>128.6</v>
      </c>
      <c r="H38" s="19">
        <f t="shared" si="2"/>
        <v>0.45122807017543859</v>
      </c>
    </row>
    <row r="39" spans="1:8" ht="45" x14ac:dyDescent="0.2">
      <c r="A39" s="20" t="s">
        <v>6</v>
      </c>
      <c r="B39" s="21" t="s">
        <v>17</v>
      </c>
      <c r="C39" s="21" t="s">
        <v>167</v>
      </c>
      <c r="D39" s="21" t="s">
        <v>13</v>
      </c>
      <c r="E39" s="22">
        <v>1513.67</v>
      </c>
      <c r="F39" s="18">
        <v>1297.4000000000001</v>
      </c>
      <c r="G39" s="22">
        <v>412.9</v>
      </c>
      <c r="H39" s="19">
        <f t="shared" si="2"/>
        <v>0.31825188839216889</v>
      </c>
    </row>
    <row r="40" spans="1:8" ht="45" x14ac:dyDescent="0.2">
      <c r="A40" s="23" t="s">
        <v>6</v>
      </c>
      <c r="B40" s="24" t="s">
        <v>17</v>
      </c>
      <c r="C40" s="24" t="s">
        <v>167</v>
      </c>
      <c r="D40" s="24" t="s">
        <v>14</v>
      </c>
      <c r="E40" s="25">
        <v>26.14</v>
      </c>
      <c r="F40" s="26">
        <v>14.4</v>
      </c>
      <c r="G40" s="25">
        <v>0</v>
      </c>
      <c r="H40" s="27">
        <f t="shared" si="2"/>
        <v>0</v>
      </c>
    </row>
    <row r="41" spans="1:8" ht="45" x14ac:dyDescent="0.2">
      <c r="A41" s="23" t="s">
        <v>6</v>
      </c>
      <c r="B41" s="24" t="s">
        <v>17</v>
      </c>
      <c r="C41" s="24" t="s">
        <v>167</v>
      </c>
      <c r="D41" s="24" t="s">
        <v>16</v>
      </c>
      <c r="E41" s="25"/>
      <c r="F41" s="26">
        <v>20</v>
      </c>
      <c r="G41" s="25">
        <v>0</v>
      </c>
      <c r="H41" s="27">
        <v>0</v>
      </c>
    </row>
    <row r="42" spans="1:8" ht="45" x14ac:dyDescent="0.2">
      <c r="A42" s="23" t="s">
        <v>6</v>
      </c>
      <c r="B42" s="24" t="s">
        <v>17</v>
      </c>
      <c r="C42" s="24" t="s">
        <v>167</v>
      </c>
      <c r="D42" s="24" t="s">
        <v>15</v>
      </c>
      <c r="E42" s="25"/>
      <c r="F42" s="26">
        <v>0.6</v>
      </c>
      <c r="G42" s="25">
        <v>0.61</v>
      </c>
      <c r="H42" s="27">
        <v>1</v>
      </c>
    </row>
    <row r="43" spans="1:8" ht="45" x14ac:dyDescent="0.2">
      <c r="A43" s="20" t="s">
        <v>6</v>
      </c>
      <c r="B43" s="21" t="s">
        <v>17</v>
      </c>
      <c r="C43" s="21" t="s">
        <v>18</v>
      </c>
      <c r="D43" s="21" t="s">
        <v>7</v>
      </c>
      <c r="E43" s="22">
        <v>1126.0899999999999</v>
      </c>
      <c r="F43" s="18">
        <v>2160.8000000000002</v>
      </c>
      <c r="G43" s="22">
        <v>2160.8000000000002</v>
      </c>
      <c r="H43" s="19">
        <f t="shared" si="2"/>
        <v>1</v>
      </c>
    </row>
    <row r="44" spans="1:8" ht="45" x14ac:dyDescent="0.2">
      <c r="A44" s="20" t="s">
        <v>6</v>
      </c>
      <c r="B44" s="21" t="s">
        <v>17</v>
      </c>
      <c r="C44" s="21" t="s">
        <v>18</v>
      </c>
      <c r="D44" s="21" t="s">
        <v>12</v>
      </c>
      <c r="E44" s="22">
        <v>28.8</v>
      </c>
      <c r="F44" s="18">
        <v>32.4</v>
      </c>
      <c r="G44" s="22">
        <v>29.9</v>
      </c>
      <c r="H44" s="19">
        <f t="shared" si="2"/>
        <v>0.9228395061728395</v>
      </c>
    </row>
    <row r="45" spans="1:8" ht="45" x14ac:dyDescent="0.2">
      <c r="A45" s="20" t="s">
        <v>6</v>
      </c>
      <c r="B45" s="21" t="s">
        <v>17</v>
      </c>
      <c r="C45" s="21" t="s">
        <v>18</v>
      </c>
      <c r="D45" s="21" t="s">
        <v>8</v>
      </c>
      <c r="E45" s="22">
        <v>340.08</v>
      </c>
      <c r="F45" s="18">
        <v>652.6</v>
      </c>
      <c r="G45" s="22">
        <v>625.4</v>
      </c>
      <c r="H45" s="19">
        <f t="shared" si="2"/>
        <v>0.95832056389825304</v>
      </c>
    </row>
    <row r="46" spans="1:8" ht="60" x14ac:dyDescent="0.2">
      <c r="A46" s="20" t="s">
        <v>185</v>
      </c>
      <c r="B46" s="21" t="s">
        <v>17</v>
      </c>
      <c r="C46" s="21" t="s">
        <v>183</v>
      </c>
      <c r="D46" s="21" t="s">
        <v>7</v>
      </c>
      <c r="E46" s="22"/>
      <c r="F46" s="18">
        <v>280.60000000000002</v>
      </c>
      <c r="G46" s="22">
        <v>280.60000000000002</v>
      </c>
      <c r="H46" s="19">
        <f t="shared" si="2"/>
        <v>1</v>
      </c>
    </row>
    <row r="47" spans="1:8" ht="60" x14ac:dyDescent="0.2">
      <c r="A47" s="20" t="s">
        <v>185</v>
      </c>
      <c r="B47" s="21" t="s">
        <v>17</v>
      </c>
      <c r="C47" s="21" t="s">
        <v>184</v>
      </c>
      <c r="D47" s="21" t="s">
        <v>8</v>
      </c>
      <c r="E47" s="22"/>
      <c r="F47" s="18">
        <v>84.8</v>
      </c>
      <c r="G47" s="22">
        <v>84.8</v>
      </c>
      <c r="H47" s="19">
        <f t="shared" si="2"/>
        <v>1</v>
      </c>
    </row>
    <row r="48" spans="1:8" ht="45" x14ac:dyDescent="0.2">
      <c r="A48" s="20" t="s">
        <v>6</v>
      </c>
      <c r="B48" s="21" t="s">
        <v>17</v>
      </c>
      <c r="C48" s="21" t="s">
        <v>18</v>
      </c>
      <c r="D48" s="21" t="s">
        <v>13</v>
      </c>
      <c r="E48" s="22">
        <v>133.28</v>
      </c>
      <c r="F48" s="18">
        <v>181.5</v>
      </c>
      <c r="G48" s="22">
        <v>175.4</v>
      </c>
      <c r="H48" s="19">
        <f t="shared" si="2"/>
        <v>0.96639118457300277</v>
      </c>
    </row>
    <row r="49" spans="1:8" x14ac:dyDescent="0.2">
      <c r="A49" s="23" t="s">
        <v>21</v>
      </c>
      <c r="B49" s="24" t="s">
        <v>19</v>
      </c>
      <c r="C49" s="24" t="s">
        <v>20</v>
      </c>
      <c r="D49" s="24" t="s">
        <v>22</v>
      </c>
      <c r="E49" s="25">
        <v>950</v>
      </c>
      <c r="F49" s="26">
        <v>100</v>
      </c>
      <c r="G49" s="25">
        <v>0</v>
      </c>
      <c r="H49" s="27">
        <f t="shared" si="2"/>
        <v>0</v>
      </c>
    </row>
    <row r="50" spans="1:8" x14ac:dyDescent="0.2">
      <c r="A50" s="20" t="s">
        <v>25</v>
      </c>
      <c r="B50" s="21" t="s">
        <v>23</v>
      </c>
      <c r="C50" s="21" t="s">
        <v>24</v>
      </c>
      <c r="D50" s="21" t="s">
        <v>13</v>
      </c>
      <c r="E50" s="22">
        <v>100</v>
      </c>
      <c r="F50" s="18">
        <v>150</v>
      </c>
      <c r="G50" s="22">
        <v>82</v>
      </c>
      <c r="H50" s="19">
        <f t="shared" si="2"/>
        <v>0.54666666666666663</v>
      </c>
    </row>
    <row r="51" spans="1:8" x14ac:dyDescent="0.2">
      <c r="A51" s="20" t="s">
        <v>25</v>
      </c>
      <c r="B51" s="21" t="s">
        <v>23</v>
      </c>
      <c r="C51" s="21" t="s">
        <v>26</v>
      </c>
      <c r="D51" s="21" t="s">
        <v>13</v>
      </c>
      <c r="E51" s="22">
        <v>1000</v>
      </c>
      <c r="F51" s="18">
        <v>150</v>
      </c>
      <c r="G51" s="22">
        <v>100</v>
      </c>
      <c r="H51" s="19">
        <f t="shared" si="2"/>
        <v>0.66666666666666663</v>
      </c>
    </row>
    <row r="52" spans="1:8" ht="45" x14ac:dyDescent="0.2">
      <c r="A52" s="20" t="s">
        <v>6</v>
      </c>
      <c r="B52" s="21" t="s">
        <v>23</v>
      </c>
      <c r="C52" s="21" t="s">
        <v>27</v>
      </c>
      <c r="D52" s="21" t="s">
        <v>7</v>
      </c>
      <c r="E52" s="22">
        <v>1893.22</v>
      </c>
      <c r="F52" s="18">
        <v>2029.5</v>
      </c>
      <c r="G52" s="22">
        <v>2029.4</v>
      </c>
      <c r="H52" s="19">
        <f t="shared" si="2"/>
        <v>0.99995072677999508</v>
      </c>
    </row>
    <row r="53" spans="1:8" ht="45" x14ac:dyDescent="0.2">
      <c r="A53" s="20" t="s">
        <v>6</v>
      </c>
      <c r="B53" s="21" t="s">
        <v>23</v>
      </c>
      <c r="C53" s="21" t="s">
        <v>27</v>
      </c>
      <c r="D53" s="21" t="s">
        <v>8</v>
      </c>
      <c r="E53" s="22">
        <v>571.75</v>
      </c>
      <c r="F53" s="18">
        <v>612.9</v>
      </c>
      <c r="G53" s="22">
        <v>604.4</v>
      </c>
      <c r="H53" s="19">
        <f t="shared" si="2"/>
        <v>0.98613150595529453</v>
      </c>
    </row>
    <row r="54" spans="1:8" ht="30" x14ac:dyDescent="0.2">
      <c r="A54" s="20" t="s">
        <v>69</v>
      </c>
      <c r="B54" s="21" t="s">
        <v>23</v>
      </c>
      <c r="C54" s="21" t="s">
        <v>68</v>
      </c>
      <c r="D54" s="21" t="s">
        <v>13</v>
      </c>
      <c r="E54" s="22"/>
      <c r="F54" s="18">
        <v>150</v>
      </c>
      <c r="G54" s="22">
        <v>150</v>
      </c>
      <c r="H54" s="19">
        <f t="shared" si="2"/>
        <v>1</v>
      </c>
    </row>
    <row r="55" spans="1:8" ht="60" x14ac:dyDescent="0.2">
      <c r="A55" s="20" t="s">
        <v>144</v>
      </c>
      <c r="B55" s="21" t="s">
        <v>23</v>
      </c>
      <c r="C55" s="21" t="s">
        <v>137</v>
      </c>
      <c r="D55" s="21" t="s">
        <v>138</v>
      </c>
      <c r="E55" s="22"/>
      <c r="F55" s="18">
        <v>100</v>
      </c>
      <c r="G55" s="22">
        <v>100</v>
      </c>
      <c r="H55" s="19">
        <f t="shared" si="2"/>
        <v>1</v>
      </c>
    </row>
    <row r="56" spans="1:8" ht="30" x14ac:dyDescent="0.2">
      <c r="A56" s="20" t="s">
        <v>29</v>
      </c>
      <c r="B56" s="21" t="s">
        <v>23</v>
      </c>
      <c r="C56" s="21" t="s">
        <v>28</v>
      </c>
      <c r="D56" s="21" t="s">
        <v>30</v>
      </c>
      <c r="E56" s="22">
        <v>200</v>
      </c>
      <c r="F56" s="18">
        <v>215</v>
      </c>
      <c r="G56" s="22">
        <v>180</v>
      </c>
      <c r="H56" s="19">
        <f t="shared" si="2"/>
        <v>0.83720930232558144</v>
      </c>
    </row>
    <row r="57" spans="1:8" ht="30" x14ac:dyDescent="0.2">
      <c r="A57" s="20" t="s">
        <v>32</v>
      </c>
      <c r="B57" s="21" t="s">
        <v>23</v>
      </c>
      <c r="C57" s="21" t="s">
        <v>31</v>
      </c>
      <c r="D57" s="21" t="s">
        <v>16</v>
      </c>
      <c r="E57" s="22">
        <v>135</v>
      </c>
      <c r="F57" s="18">
        <v>173</v>
      </c>
      <c r="G57" s="22">
        <v>173</v>
      </c>
      <c r="H57" s="19">
        <f t="shared" si="2"/>
        <v>1</v>
      </c>
    </row>
    <row r="58" spans="1:8" ht="120" x14ac:dyDescent="0.2">
      <c r="A58" s="28" t="s">
        <v>34</v>
      </c>
      <c r="B58" s="21" t="s">
        <v>23</v>
      </c>
      <c r="C58" s="21" t="s">
        <v>33</v>
      </c>
      <c r="D58" s="21" t="s">
        <v>7</v>
      </c>
      <c r="E58" s="22">
        <v>2383.2600000000002</v>
      </c>
      <c r="F58" s="18">
        <v>1728.4</v>
      </c>
      <c r="G58" s="22">
        <v>1728.4</v>
      </c>
      <c r="H58" s="19">
        <f t="shared" si="2"/>
        <v>1</v>
      </c>
    </row>
    <row r="59" spans="1:8" ht="120" x14ac:dyDescent="0.2">
      <c r="A59" s="28" t="s">
        <v>34</v>
      </c>
      <c r="B59" s="21" t="s">
        <v>23</v>
      </c>
      <c r="C59" s="21" t="s">
        <v>33</v>
      </c>
      <c r="D59" s="21" t="s">
        <v>8</v>
      </c>
      <c r="E59" s="22">
        <v>719.75</v>
      </c>
      <c r="F59" s="18">
        <v>513.9</v>
      </c>
      <c r="G59" s="22">
        <v>513.9</v>
      </c>
      <c r="H59" s="19">
        <f t="shared" si="2"/>
        <v>1</v>
      </c>
    </row>
    <row r="60" spans="1:8" ht="120" x14ac:dyDescent="0.2">
      <c r="A60" s="28" t="s">
        <v>34</v>
      </c>
      <c r="B60" s="21" t="s">
        <v>23</v>
      </c>
      <c r="C60" s="21" t="s">
        <v>33</v>
      </c>
      <c r="D60" s="21" t="s">
        <v>13</v>
      </c>
      <c r="E60" s="22"/>
      <c r="F60" s="18">
        <v>621.6</v>
      </c>
      <c r="G60" s="22">
        <v>621.6</v>
      </c>
      <c r="H60" s="19">
        <f t="shared" si="2"/>
        <v>1</v>
      </c>
    </row>
    <row r="61" spans="1:8" ht="60" x14ac:dyDescent="0.2">
      <c r="A61" s="28" t="s">
        <v>185</v>
      </c>
      <c r="B61" s="21" t="s">
        <v>23</v>
      </c>
      <c r="C61" s="21" t="s">
        <v>183</v>
      </c>
      <c r="D61" s="21" t="s">
        <v>7</v>
      </c>
      <c r="E61" s="22"/>
      <c r="F61" s="18">
        <v>195</v>
      </c>
      <c r="G61" s="22">
        <v>195</v>
      </c>
      <c r="H61" s="19">
        <f t="shared" si="2"/>
        <v>1</v>
      </c>
    </row>
    <row r="62" spans="1:8" ht="60" x14ac:dyDescent="0.2">
      <c r="A62" s="28" t="s">
        <v>185</v>
      </c>
      <c r="B62" s="21" t="s">
        <v>23</v>
      </c>
      <c r="C62" s="21" t="s">
        <v>183</v>
      </c>
      <c r="D62" s="21" t="s">
        <v>8</v>
      </c>
      <c r="E62" s="22"/>
      <c r="F62" s="18">
        <v>58.9</v>
      </c>
      <c r="G62" s="22">
        <v>58.9</v>
      </c>
      <c r="H62" s="19">
        <f t="shared" si="2"/>
        <v>1</v>
      </c>
    </row>
    <row r="63" spans="1:8" ht="285" x14ac:dyDescent="0.2">
      <c r="A63" s="28" t="s">
        <v>36</v>
      </c>
      <c r="B63" s="21" t="s">
        <v>23</v>
      </c>
      <c r="C63" s="21" t="s">
        <v>35</v>
      </c>
      <c r="D63" s="21" t="s">
        <v>13</v>
      </c>
      <c r="E63" s="22">
        <v>3</v>
      </c>
      <c r="F63" s="18">
        <v>3</v>
      </c>
      <c r="G63" s="22">
        <v>3</v>
      </c>
      <c r="H63" s="19">
        <f t="shared" si="2"/>
        <v>1</v>
      </c>
    </row>
    <row r="64" spans="1:8" ht="45" x14ac:dyDescent="0.2">
      <c r="A64" s="20" t="s">
        <v>6</v>
      </c>
      <c r="B64" s="21" t="s">
        <v>23</v>
      </c>
      <c r="C64" s="21" t="s">
        <v>37</v>
      </c>
      <c r="D64" s="21" t="s">
        <v>7</v>
      </c>
      <c r="E64" s="22">
        <v>1844.56</v>
      </c>
      <c r="F64" s="18">
        <v>2048.3000000000002</v>
      </c>
      <c r="G64" s="22">
        <v>2048.3000000000002</v>
      </c>
      <c r="H64" s="19">
        <f t="shared" si="2"/>
        <v>1</v>
      </c>
    </row>
    <row r="65" spans="1:8" ht="45" x14ac:dyDescent="0.2">
      <c r="A65" s="23" t="s">
        <v>6</v>
      </c>
      <c r="B65" s="24" t="s">
        <v>23</v>
      </c>
      <c r="C65" s="24" t="s">
        <v>37</v>
      </c>
      <c r="D65" s="24" t="s">
        <v>8</v>
      </c>
      <c r="E65" s="25">
        <v>557.05999999999995</v>
      </c>
      <c r="F65" s="26">
        <v>618.6</v>
      </c>
      <c r="G65" s="25">
        <v>611.5</v>
      </c>
      <c r="H65" s="27">
        <f t="shared" si="2"/>
        <v>0.98852247009376004</v>
      </c>
    </row>
    <row r="66" spans="1:8" ht="120" x14ac:dyDescent="0.2">
      <c r="A66" s="23" t="s">
        <v>201</v>
      </c>
      <c r="B66" s="24" t="s">
        <v>188</v>
      </c>
      <c r="C66" s="24" t="s">
        <v>189</v>
      </c>
      <c r="D66" s="24" t="s">
        <v>13</v>
      </c>
      <c r="E66" s="25"/>
      <c r="F66" s="26">
        <v>2658.2</v>
      </c>
      <c r="G66" s="25">
        <v>0</v>
      </c>
      <c r="H66" s="27">
        <f t="shared" si="2"/>
        <v>0</v>
      </c>
    </row>
    <row r="67" spans="1:8" ht="28.5" x14ac:dyDescent="0.2">
      <c r="A67" s="29" t="s">
        <v>116</v>
      </c>
      <c r="B67" s="13" t="s">
        <v>115</v>
      </c>
      <c r="C67" s="13"/>
      <c r="D67" s="13"/>
      <c r="E67" s="30"/>
      <c r="F67" s="15">
        <f>SUM(F68:F73)</f>
        <v>2619.6999999999998</v>
      </c>
      <c r="G67" s="15">
        <f>SUM(G68:G73)</f>
        <v>2610.6999999999998</v>
      </c>
      <c r="H67" s="16">
        <f t="shared" si="2"/>
        <v>0.99656449211741804</v>
      </c>
    </row>
    <row r="68" spans="1:8" ht="45" x14ac:dyDescent="0.2">
      <c r="A68" s="20" t="s">
        <v>6</v>
      </c>
      <c r="B68" s="21" t="s">
        <v>153</v>
      </c>
      <c r="C68" s="21" t="s">
        <v>38</v>
      </c>
      <c r="D68" s="21" t="s">
        <v>7</v>
      </c>
      <c r="E68" s="22">
        <v>541.54999999999995</v>
      </c>
      <c r="F68" s="18">
        <v>622.29999999999995</v>
      </c>
      <c r="G68" s="22">
        <v>622.29999999999995</v>
      </c>
      <c r="H68" s="19">
        <f t="shared" si="2"/>
        <v>1</v>
      </c>
    </row>
    <row r="69" spans="1:8" ht="45" x14ac:dyDescent="0.2">
      <c r="A69" s="20" t="s">
        <v>6</v>
      </c>
      <c r="B69" s="21" t="s">
        <v>153</v>
      </c>
      <c r="C69" s="21" t="s">
        <v>38</v>
      </c>
      <c r="D69" s="21" t="s">
        <v>8</v>
      </c>
      <c r="E69" s="22">
        <v>163.55000000000001</v>
      </c>
      <c r="F69" s="18">
        <v>187.9</v>
      </c>
      <c r="G69" s="22">
        <v>186</v>
      </c>
      <c r="H69" s="19">
        <f t="shared" si="2"/>
        <v>0.98988823842469398</v>
      </c>
    </row>
    <row r="70" spans="1:8" ht="60" x14ac:dyDescent="0.2">
      <c r="A70" s="20" t="s">
        <v>185</v>
      </c>
      <c r="B70" s="21" t="s">
        <v>153</v>
      </c>
      <c r="C70" s="21" t="s">
        <v>183</v>
      </c>
      <c r="D70" s="21" t="s">
        <v>7</v>
      </c>
      <c r="E70" s="22"/>
      <c r="F70" s="18">
        <v>25</v>
      </c>
      <c r="G70" s="22">
        <v>25</v>
      </c>
      <c r="H70" s="19">
        <f t="shared" si="2"/>
        <v>1</v>
      </c>
    </row>
    <row r="71" spans="1:8" ht="60" x14ac:dyDescent="0.2">
      <c r="A71" s="20" t="s">
        <v>185</v>
      </c>
      <c r="B71" s="21" t="s">
        <v>153</v>
      </c>
      <c r="C71" s="21" t="s">
        <v>183</v>
      </c>
      <c r="D71" s="21" t="s">
        <v>8</v>
      </c>
      <c r="E71" s="22"/>
      <c r="F71" s="18">
        <v>7.6</v>
      </c>
      <c r="G71" s="22">
        <v>7.6</v>
      </c>
      <c r="H71" s="19">
        <f t="shared" si="2"/>
        <v>1</v>
      </c>
    </row>
    <row r="72" spans="1:8" ht="45" x14ac:dyDescent="0.2">
      <c r="A72" s="20" t="s">
        <v>6</v>
      </c>
      <c r="B72" s="21" t="s">
        <v>153</v>
      </c>
      <c r="C72" s="21" t="s">
        <v>146</v>
      </c>
      <c r="D72" s="21" t="s">
        <v>7</v>
      </c>
      <c r="E72" s="22">
        <v>1313.6</v>
      </c>
      <c r="F72" s="18">
        <v>1364.7</v>
      </c>
      <c r="G72" s="22">
        <v>1364.7</v>
      </c>
      <c r="H72" s="19">
        <f t="shared" si="2"/>
        <v>1</v>
      </c>
    </row>
    <row r="73" spans="1:8" ht="45" x14ac:dyDescent="0.2">
      <c r="A73" s="20" t="s">
        <v>6</v>
      </c>
      <c r="B73" s="21" t="s">
        <v>153</v>
      </c>
      <c r="C73" s="21" t="s">
        <v>146</v>
      </c>
      <c r="D73" s="21" t="s">
        <v>8</v>
      </c>
      <c r="E73" s="22">
        <v>396.71</v>
      </c>
      <c r="F73" s="18">
        <v>412.2</v>
      </c>
      <c r="G73" s="22">
        <v>405.1</v>
      </c>
      <c r="H73" s="19">
        <f t="shared" si="2"/>
        <v>0.98277535177098507</v>
      </c>
    </row>
    <row r="74" spans="1:8" x14ac:dyDescent="0.2">
      <c r="A74" s="29" t="s">
        <v>118</v>
      </c>
      <c r="B74" s="13" t="s">
        <v>117</v>
      </c>
      <c r="C74" s="13"/>
      <c r="D74" s="13"/>
      <c r="E74" s="30"/>
      <c r="F74" s="15">
        <f>SUM(F75:F80)</f>
        <v>7418.7</v>
      </c>
      <c r="G74" s="15">
        <f>SUM(G75:G80)</f>
        <v>7400</v>
      </c>
      <c r="H74" s="16">
        <f t="shared" si="2"/>
        <v>0.99747934274198991</v>
      </c>
    </row>
    <row r="75" spans="1:8" ht="180" x14ac:dyDescent="0.2">
      <c r="A75" s="20" t="s">
        <v>150</v>
      </c>
      <c r="B75" s="21" t="s">
        <v>39</v>
      </c>
      <c r="C75" s="21" t="s">
        <v>148</v>
      </c>
      <c r="D75" s="21" t="s">
        <v>13</v>
      </c>
      <c r="E75" s="22"/>
      <c r="F75" s="18">
        <v>239.3</v>
      </c>
      <c r="G75" s="18">
        <v>236.8</v>
      </c>
      <c r="H75" s="19">
        <f t="shared" si="2"/>
        <v>0.98955286251567076</v>
      </c>
    </row>
    <row r="76" spans="1:8" ht="60" x14ac:dyDescent="0.2">
      <c r="A76" s="20" t="s">
        <v>185</v>
      </c>
      <c r="B76" s="21" t="s">
        <v>39</v>
      </c>
      <c r="C76" s="21" t="s">
        <v>183</v>
      </c>
      <c r="D76" s="21" t="s">
        <v>7</v>
      </c>
      <c r="E76" s="22"/>
      <c r="F76" s="18">
        <v>80</v>
      </c>
      <c r="G76" s="18">
        <v>80</v>
      </c>
      <c r="H76" s="19">
        <f t="shared" si="2"/>
        <v>1</v>
      </c>
    </row>
    <row r="77" spans="1:8" ht="60" x14ac:dyDescent="0.2">
      <c r="A77" s="20" t="s">
        <v>185</v>
      </c>
      <c r="B77" s="21" t="s">
        <v>39</v>
      </c>
      <c r="C77" s="21" t="s">
        <v>183</v>
      </c>
      <c r="D77" s="21" t="s">
        <v>8</v>
      </c>
      <c r="E77" s="22"/>
      <c r="F77" s="18">
        <v>24.2</v>
      </c>
      <c r="G77" s="18">
        <v>24.2</v>
      </c>
      <c r="H77" s="19">
        <f t="shared" si="2"/>
        <v>1</v>
      </c>
    </row>
    <row r="78" spans="1:8" ht="45" x14ac:dyDescent="0.2">
      <c r="A78" s="20" t="s">
        <v>6</v>
      </c>
      <c r="B78" s="21" t="s">
        <v>39</v>
      </c>
      <c r="C78" s="21" t="s">
        <v>147</v>
      </c>
      <c r="D78" s="21" t="s">
        <v>7</v>
      </c>
      <c r="E78" s="22">
        <v>2215.15</v>
      </c>
      <c r="F78" s="18">
        <v>2724.4</v>
      </c>
      <c r="G78" s="22">
        <v>2724.4</v>
      </c>
      <c r="H78" s="19">
        <f t="shared" si="2"/>
        <v>1</v>
      </c>
    </row>
    <row r="79" spans="1:8" ht="45" x14ac:dyDescent="0.2">
      <c r="A79" s="20" t="s">
        <v>6</v>
      </c>
      <c r="B79" s="21" t="s">
        <v>39</v>
      </c>
      <c r="C79" s="21" t="s">
        <v>147</v>
      </c>
      <c r="D79" s="21" t="s">
        <v>8</v>
      </c>
      <c r="E79" s="22">
        <v>668.97</v>
      </c>
      <c r="F79" s="18">
        <v>822.8</v>
      </c>
      <c r="G79" s="22">
        <v>806.6</v>
      </c>
      <c r="H79" s="19">
        <f t="shared" si="2"/>
        <v>0.98031113271754988</v>
      </c>
    </row>
    <row r="80" spans="1:8" ht="30" x14ac:dyDescent="0.2">
      <c r="A80" s="20" t="s">
        <v>175</v>
      </c>
      <c r="B80" s="21" t="s">
        <v>168</v>
      </c>
      <c r="C80" s="21" t="s">
        <v>169</v>
      </c>
      <c r="D80" s="21" t="s">
        <v>13</v>
      </c>
      <c r="E80" s="22"/>
      <c r="F80" s="18">
        <v>3528</v>
      </c>
      <c r="G80" s="22">
        <v>3528</v>
      </c>
      <c r="H80" s="19">
        <v>0</v>
      </c>
    </row>
    <row r="81" spans="1:8" x14ac:dyDescent="0.2">
      <c r="A81" s="29" t="s">
        <v>120</v>
      </c>
      <c r="B81" s="13" t="s">
        <v>119</v>
      </c>
      <c r="C81" s="13"/>
      <c r="D81" s="13"/>
      <c r="E81" s="30"/>
      <c r="F81" s="15">
        <f>SUM(F82:F91)</f>
        <v>13886.1</v>
      </c>
      <c r="G81" s="15">
        <f>SUM(G82:G91)</f>
        <v>13620.6</v>
      </c>
      <c r="H81" s="16">
        <f t="shared" si="2"/>
        <v>0.98088016073627582</v>
      </c>
    </row>
    <row r="82" spans="1:8" ht="75" x14ac:dyDescent="0.2">
      <c r="A82" s="20" t="s">
        <v>176</v>
      </c>
      <c r="B82" s="21" t="s">
        <v>170</v>
      </c>
      <c r="C82" s="21" t="s">
        <v>171</v>
      </c>
      <c r="D82" s="21" t="s">
        <v>133</v>
      </c>
      <c r="E82" s="22"/>
      <c r="F82" s="18">
        <v>2300</v>
      </c>
      <c r="G82" s="18">
        <v>2167.9</v>
      </c>
      <c r="H82" s="19">
        <f t="shared" si="2"/>
        <v>0.94256521739130439</v>
      </c>
    </row>
    <row r="83" spans="1:8" ht="45" x14ac:dyDescent="0.2">
      <c r="A83" s="20" t="s">
        <v>186</v>
      </c>
      <c r="B83" s="21" t="s">
        <v>178</v>
      </c>
      <c r="C83" s="21" t="s">
        <v>180</v>
      </c>
      <c r="D83" s="21" t="s">
        <v>181</v>
      </c>
      <c r="E83" s="22">
        <v>1656.9</v>
      </c>
      <c r="F83" s="18">
        <v>1833.6</v>
      </c>
      <c r="G83" s="18">
        <v>1833.6</v>
      </c>
      <c r="H83" s="19">
        <f t="shared" si="2"/>
        <v>1</v>
      </c>
    </row>
    <row r="84" spans="1:8" ht="45" x14ac:dyDescent="0.2">
      <c r="A84" s="20" t="s">
        <v>186</v>
      </c>
      <c r="B84" s="21" t="s">
        <v>178</v>
      </c>
      <c r="C84" s="21" t="s">
        <v>180</v>
      </c>
      <c r="D84" s="21" t="s">
        <v>16</v>
      </c>
      <c r="E84" s="22">
        <v>221.05</v>
      </c>
      <c r="F84" s="18">
        <v>285.89999999999998</v>
      </c>
      <c r="G84" s="18">
        <v>285.89999999999998</v>
      </c>
      <c r="H84" s="19">
        <f t="shared" si="2"/>
        <v>1</v>
      </c>
    </row>
    <row r="85" spans="1:8" ht="90" x14ac:dyDescent="0.2">
      <c r="A85" s="20" t="s">
        <v>187</v>
      </c>
      <c r="B85" s="21" t="s">
        <v>179</v>
      </c>
      <c r="C85" s="21" t="s">
        <v>182</v>
      </c>
      <c r="D85" s="21" t="s">
        <v>133</v>
      </c>
      <c r="E85" s="22">
        <v>1119.3</v>
      </c>
      <c r="F85" s="18">
        <v>1119.3</v>
      </c>
      <c r="G85" s="18">
        <v>1119.3</v>
      </c>
      <c r="H85" s="19">
        <f t="shared" si="2"/>
        <v>1</v>
      </c>
    </row>
    <row r="86" spans="1:8" ht="75" x14ac:dyDescent="0.2">
      <c r="A86" s="20" t="s">
        <v>159</v>
      </c>
      <c r="B86" s="21" t="s">
        <v>40</v>
      </c>
      <c r="C86" s="21" t="s">
        <v>154</v>
      </c>
      <c r="D86" s="21" t="s">
        <v>13</v>
      </c>
      <c r="E86" s="22"/>
      <c r="F86" s="18">
        <v>73.099999999999994</v>
      </c>
      <c r="G86" s="18">
        <v>73.099999999999994</v>
      </c>
      <c r="H86" s="19">
        <f t="shared" si="2"/>
        <v>1</v>
      </c>
    </row>
    <row r="87" spans="1:8" ht="45" x14ac:dyDescent="0.2">
      <c r="A87" s="20" t="s">
        <v>6</v>
      </c>
      <c r="B87" s="21" t="s">
        <v>40</v>
      </c>
      <c r="C87" s="21" t="s">
        <v>41</v>
      </c>
      <c r="D87" s="21" t="s">
        <v>7</v>
      </c>
      <c r="E87" s="22">
        <v>1107.81</v>
      </c>
      <c r="F87" s="18">
        <v>5328.1</v>
      </c>
      <c r="G87" s="22">
        <v>5269.3</v>
      </c>
      <c r="H87" s="19">
        <f t="shared" si="2"/>
        <v>0.98896417109288481</v>
      </c>
    </row>
    <row r="88" spans="1:8" ht="45" x14ac:dyDescent="0.2">
      <c r="A88" s="20" t="s">
        <v>6</v>
      </c>
      <c r="B88" s="21" t="s">
        <v>40</v>
      </c>
      <c r="C88" s="21" t="s">
        <v>41</v>
      </c>
      <c r="D88" s="21" t="s">
        <v>8</v>
      </c>
      <c r="E88" s="22">
        <v>334.56</v>
      </c>
      <c r="F88" s="18">
        <v>1609.1</v>
      </c>
      <c r="G88" s="22">
        <v>1535.5</v>
      </c>
      <c r="H88" s="19">
        <f t="shared" si="2"/>
        <v>0.95426014542290727</v>
      </c>
    </row>
    <row r="89" spans="1:8" ht="60" x14ac:dyDescent="0.2">
      <c r="A89" s="20" t="s">
        <v>185</v>
      </c>
      <c r="B89" s="21" t="s">
        <v>40</v>
      </c>
      <c r="C89" s="21" t="s">
        <v>183</v>
      </c>
      <c r="D89" s="21" t="s">
        <v>7</v>
      </c>
      <c r="E89" s="22"/>
      <c r="F89" s="18">
        <v>150</v>
      </c>
      <c r="G89" s="22">
        <v>150</v>
      </c>
      <c r="H89" s="19">
        <f t="shared" si="2"/>
        <v>1</v>
      </c>
    </row>
    <row r="90" spans="1:8" ht="60" x14ac:dyDescent="0.2">
      <c r="A90" s="20" t="s">
        <v>185</v>
      </c>
      <c r="B90" s="21" t="s">
        <v>40</v>
      </c>
      <c r="C90" s="21" t="s">
        <v>183</v>
      </c>
      <c r="D90" s="21" t="s">
        <v>8</v>
      </c>
      <c r="E90" s="22"/>
      <c r="F90" s="18">
        <v>45.3</v>
      </c>
      <c r="G90" s="22">
        <v>45.3</v>
      </c>
      <c r="H90" s="19">
        <f t="shared" si="2"/>
        <v>1</v>
      </c>
    </row>
    <row r="91" spans="1:8" ht="45" x14ac:dyDescent="0.2">
      <c r="A91" s="20" t="s">
        <v>46</v>
      </c>
      <c r="B91" s="21" t="s">
        <v>40</v>
      </c>
      <c r="C91" s="21" t="s">
        <v>41</v>
      </c>
      <c r="D91" s="21" t="s">
        <v>13</v>
      </c>
      <c r="E91" s="22"/>
      <c r="F91" s="18">
        <v>1141.7</v>
      </c>
      <c r="G91" s="22">
        <v>1140.7</v>
      </c>
      <c r="H91" s="19">
        <f t="shared" si="2"/>
        <v>0.99912411316457916</v>
      </c>
    </row>
    <row r="92" spans="1:8" x14ac:dyDescent="0.2">
      <c r="A92" s="29" t="s">
        <v>121</v>
      </c>
      <c r="B92" s="13" t="s">
        <v>122</v>
      </c>
      <c r="C92" s="13"/>
      <c r="D92" s="13"/>
      <c r="E92" s="30"/>
      <c r="F92" s="15">
        <f>SUM(F93:F149)</f>
        <v>930685.40000000014</v>
      </c>
      <c r="G92" s="15">
        <f>SUM(G93:G149)</f>
        <v>923589.70000000042</v>
      </c>
      <c r="H92" s="16">
        <f t="shared" si="2"/>
        <v>0.99237583398213858</v>
      </c>
    </row>
    <row r="93" spans="1:8" ht="255" x14ac:dyDescent="0.2">
      <c r="A93" s="28" t="s">
        <v>43</v>
      </c>
      <c r="B93" s="21" t="s">
        <v>42</v>
      </c>
      <c r="C93" s="21" t="s">
        <v>48</v>
      </c>
      <c r="D93" s="21" t="s">
        <v>44</v>
      </c>
      <c r="E93" s="22">
        <v>90539.94</v>
      </c>
      <c r="F93" s="18">
        <v>154182.29999999999</v>
      </c>
      <c r="G93" s="22">
        <v>154182.29999999999</v>
      </c>
      <c r="H93" s="19">
        <f t="shared" si="2"/>
        <v>1</v>
      </c>
    </row>
    <row r="94" spans="1:8" ht="255" x14ac:dyDescent="0.2">
      <c r="A94" s="28" t="s">
        <v>43</v>
      </c>
      <c r="B94" s="21" t="s">
        <v>42</v>
      </c>
      <c r="C94" s="21" t="s">
        <v>48</v>
      </c>
      <c r="D94" s="21" t="s">
        <v>45</v>
      </c>
      <c r="E94" s="22">
        <v>27343.06</v>
      </c>
      <c r="F94" s="18">
        <v>46566.400000000001</v>
      </c>
      <c r="G94" s="22">
        <v>46566.400000000001</v>
      </c>
      <c r="H94" s="19">
        <f t="shared" si="2"/>
        <v>1</v>
      </c>
    </row>
    <row r="95" spans="1:8" ht="210" x14ac:dyDescent="0.2">
      <c r="A95" s="28" t="s">
        <v>199</v>
      </c>
      <c r="B95" s="21" t="s">
        <v>42</v>
      </c>
      <c r="C95" s="21" t="s">
        <v>190</v>
      </c>
      <c r="D95" s="21" t="s">
        <v>44</v>
      </c>
      <c r="E95" s="22"/>
      <c r="F95" s="18">
        <v>1680</v>
      </c>
      <c r="G95" s="22">
        <v>1644</v>
      </c>
      <c r="H95" s="19">
        <f t="shared" si="2"/>
        <v>0.97857142857142854</v>
      </c>
    </row>
    <row r="96" spans="1:8" ht="210" x14ac:dyDescent="0.2">
      <c r="A96" s="28" t="s">
        <v>199</v>
      </c>
      <c r="B96" s="21" t="s">
        <v>42</v>
      </c>
      <c r="C96" s="21" t="s">
        <v>191</v>
      </c>
      <c r="D96" s="21" t="s">
        <v>45</v>
      </c>
      <c r="E96" s="22"/>
      <c r="F96" s="18">
        <v>507.4</v>
      </c>
      <c r="G96" s="22">
        <v>496.5</v>
      </c>
      <c r="H96" s="19">
        <f t="shared" si="2"/>
        <v>0.97851793456838787</v>
      </c>
    </row>
    <row r="97" spans="1:8" ht="225" x14ac:dyDescent="0.2">
      <c r="A97" s="28" t="s">
        <v>145</v>
      </c>
      <c r="B97" s="21" t="s">
        <v>42</v>
      </c>
      <c r="C97" s="21" t="s">
        <v>139</v>
      </c>
      <c r="D97" s="21" t="s">
        <v>13</v>
      </c>
      <c r="E97" s="22"/>
      <c r="F97" s="18">
        <v>1592</v>
      </c>
      <c r="G97" s="22">
        <v>1592</v>
      </c>
      <c r="H97" s="19">
        <f t="shared" si="2"/>
        <v>1</v>
      </c>
    </row>
    <row r="98" spans="1:8" ht="45" x14ac:dyDescent="0.2">
      <c r="A98" s="28" t="s">
        <v>162</v>
      </c>
      <c r="B98" s="21" t="s">
        <v>42</v>
      </c>
      <c r="C98" s="21" t="s">
        <v>155</v>
      </c>
      <c r="D98" s="21" t="s">
        <v>151</v>
      </c>
      <c r="E98" s="22"/>
      <c r="F98" s="18">
        <v>132.19999999999999</v>
      </c>
      <c r="G98" s="22">
        <v>127.6</v>
      </c>
      <c r="H98" s="19">
        <f t="shared" si="2"/>
        <v>0.96520423600605143</v>
      </c>
    </row>
    <row r="99" spans="1:8" ht="45" x14ac:dyDescent="0.2">
      <c r="A99" s="20" t="s">
        <v>46</v>
      </c>
      <c r="B99" s="21" t="s">
        <v>42</v>
      </c>
      <c r="C99" s="21" t="s">
        <v>51</v>
      </c>
      <c r="D99" s="21" t="s">
        <v>13</v>
      </c>
      <c r="E99" s="22">
        <v>32232.15</v>
      </c>
      <c r="F99" s="18">
        <v>50575.3</v>
      </c>
      <c r="G99" s="22">
        <v>47129.2</v>
      </c>
      <c r="H99" s="19">
        <f t="shared" si="2"/>
        <v>0.93186199587545693</v>
      </c>
    </row>
    <row r="100" spans="1:8" x14ac:dyDescent="0.2">
      <c r="A100" s="20" t="s">
        <v>163</v>
      </c>
      <c r="B100" s="21" t="s">
        <v>42</v>
      </c>
      <c r="C100" s="21" t="s">
        <v>51</v>
      </c>
      <c r="D100" s="21" t="s">
        <v>152</v>
      </c>
      <c r="E100" s="22"/>
      <c r="F100" s="18">
        <v>14378.7</v>
      </c>
      <c r="G100" s="22">
        <v>14328.2</v>
      </c>
      <c r="H100" s="19">
        <f t="shared" si="2"/>
        <v>0.99648786051590199</v>
      </c>
    </row>
    <row r="101" spans="1:8" ht="45" x14ac:dyDescent="0.2">
      <c r="A101" s="20" t="s">
        <v>46</v>
      </c>
      <c r="B101" s="21" t="s">
        <v>42</v>
      </c>
      <c r="C101" s="21" t="s">
        <v>51</v>
      </c>
      <c r="D101" s="21" t="s">
        <v>14</v>
      </c>
      <c r="E101" s="22">
        <v>274.57</v>
      </c>
      <c r="F101" s="18">
        <v>524</v>
      </c>
      <c r="G101" s="22">
        <v>191.8</v>
      </c>
      <c r="H101" s="19">
        <f t="shared" si="2"/>
        <v>0.36603053435114508</v>
      </c>
    </row>
    <row r="102" spans="1:8" ht="45" x14ac:dyDescent="0.2">
      <c r="A102" s="20" t="s">
        <v>46</v>
      </c>
      <c r="B102" s="21" t="s">
        <v>42</v>
      </c>
      <c r="C102" s="21" t="s">
        <v>51</v>
      </c>
      <c r="D102" s="21" t="s">
        <v>16</v>
      </c>
      <c r="E102" s="22"/>
      <c r="F102" s="18">
        <v>26</v>
      </c>
      <c r="G102" s="22">
        <v>26</v>
      </c>
      <c r="H102" s="19">
        <f t="shared" si="2"/>
        <v>1</v>
      </c>
    </row>
    <row r="103" spans="1:8" ht="255" x14ac:dyDescent="0.2">
      <c r="A103" s="28" t="s">
        <v>43</v>
      </c>
      <c r="B103" s="21" t="s">
        <v>47</v>
      </c>
      <c r="C103" s="21" t="s">
        <v>48</v>
      </c>
      <c r="D103" s="21" t="s">
        <v>44</v>
      </c>
      <c r="E103" s="22">
        <v>213959.06</v>
      </c>
      <c r="F103" s="18">
        <v>285087.3</v>
      </c>
      <c r="G103" s="22">
        <v>285087.3</v>
      </c>
      <c r="H103" s="19">
        <f t="shared" si="2"/>
        <v>1</v>
      </c>
    </row>
    <row r="104" spans="1:8" ht="255" x14ac:dyDescent="0.2">
      <c r="A104" s="28" t="s">
        <v>43</v>
      </c>
      <c r="B104" s="21" t="s">
        <v>47</v>
      </c>
      <c r="C104" s="21" t="s">
        <v>48</v>
      </c>
      <c r="D104" s="21" t="s">
        <v>45</v>
      </c>
      <c r="E104" s="22">
        <v>64615.64</v>
      </c>
      <c r="F104" s="18">
        <v>86099.5</v>
      </c>
      <c r="G104" s="22">
        <v>86093</v>
      </c>
      <c r="H104" s="19">
        <f t="shared" si="2"/>
        <v>0.99992450594951188</v>
      </c>
    </row>
    <row r="105" spans="1:8" ht="210" x14ac:dyDescent="0.2">
      <c r="A105" s="28" t="s">
        <v>199</v>
      </c>
      <c r="B105" s="21" t="s">
        <v>47</v>
      </c>
      <c r="C105" s="21" t="s">
        <v>190</v>
      </c>
      <c r="D105" s="21" t="s">
        <v>44</v>
      </c>
      <c r="E105" s="22"/>
      <c r="F105" s="18">
        <v>3450</v>
      </c>
      <c r="G105" s="22">
        <v>3345.4</v>
      </c>
      <c r="H105" s="19">
        <f t="shared" si="2"/>
        <v>0.96968115942028987</v>
      </c>
    </row>
    <row r="106" spans="1:8" ht="210" x14ac:dyDescent="0.2">
      <c r="A106" s="28" t="s">
        <v>199</v>
      </c>
      <c r="B106" s="21" t="s">
        <v>47</v>
      </c>
      <c r="C106" s="21" t="s">
        <v>190</v>
      </c>
      <c r="D106" s="21" t="s">
        <v>45</v>
      </c>
      <c r="E106" s="22"/>
      <c r="F106" s="18">
        <v>1041.9000000000001</v>
      </c>
      <c r="G106" s="22">
        <v>1010.3</v>
      </c>
      <c r="H106" s="19">
        <f t="shared" si="2"/>
        <v>0.96967079374220166</v>
      </c>
    </row>
    <row r="107" spans="1:8" x14ac:dyDescent="0.2">
      <c r="A107" s="28" t="s">
        <v>200</v>
      </c>
      <c r="B107" s="21" t="s">
        <v>47</v>
      </c>
      <c r="C107" s="21" t="s">
        <v>192</v>
      </c>
      <c r="D107" s="21" t="s">
        <v>13</v>
      </c>
      <c r="E107" s="22"/>
      <c r="F107" s="18">
        <v>227.4</v>
      </c>
      <c r="G107" s="22">
        <v>145.30000000000001</v>
      </c>
      <c r="H107" s="19">
        <f t="shared" si="2"/>
        <v>0.63896218117854009</v>
      </c>
    </row>
    <row r="108" spans="1:8" ht="30" x14ac:dyDescent="0.2">
      <c r="A108" s="20" t="s">
        <v>50</v>
      </c>
      <c r="B108" s="21" t="s">
        <v>47</v>
      </c>
      <c r="C108" s="21" t="s">
        <v>49</v>
      </c>
      <c r="D108" s="21" t="s">
        <v>13</v>
      </c>
      <c r="E108" s="22">
        <v>3040.51</v>
      </c>
      <c r="F108" s="18">
        <v>10260</v>
      </c>
      <c r="G108" s="22">
        <v>10260</v>
      </c>
      <c r="H108" s="19">
        <f t="shared" si="2"/>
        <v>1</v>
      </c>
    </row>
    <row r="109" spans="1:8" ht="45" x14ac:dyDescent="0.2">
      <c r="A109" s="20" t="s">
        <v>162</v>
      </c>
      <c r="B109" s="21" t="s">
        <v>47</v>
      </c>
      <c r="C109" s="21" t="s">
        <v>51</v>
      </c>
      <c r="D109" s="21" t="s">
        <v>151</v>
      </c>
      <c r="E109" s="22"/>
      <c r="F109" s="18">
        <v>665.1</v>
      </c>
      <c r="G109" s="22">
        <v>404.8</v>
      </c>
      <c r="H109" s="19">
        <f t="shared" si="2"/>
        <v>0.6086302811607277</v>
      </c>
    </row>
    <row r="110" spans="1:8" ht="45" x14ac:dyDescent="0.2">
      <c r="A110" s="20" t="s">
        <v>46</v>
      </c>
      <c r="B110" s="21" t="s">
        <v>47</v>
      </c>
      <c r="C110" s="21" t="s">
        <v>51</v>
      </c>
      <c r="D110" s="21" t="s">
        <v>13</v>
      </c>
      <c r="E110" s="22">
        <v>42476.67</v>
      </c>
      <c r="F110" s="18">
        <v>16366.1</v>
      </c>
      <c r="G110" s="22">
        <v>14944.8</v>
      </c>
      <c r="H110" s="19">
        <f t="shared" si="2"/>
        <v>0.91315585264662924</v>
      </c>
    </row>
    <row r="111" spans="1:8" x14ac:dyDescent="0.2">
      <c r="A111" s="20" t="s">
        <v>163</v>
      </c>
      <c r="B111" s="21" t="s">
        <v>47</v>
      </c>
      <c r="C111" s="21" t="s">
        <v>51</v>
      </c>
      <c r="D111" s="21" t="s">
        <v>152</v>
      </c>
      <c r="E111" s="22"/>
      <c r="F111" s="18">
        <v>23482.6</v>
      </c>
      <c r="G111" s="22">
        <v>23158.2</v>
      </c>
      <c r="H111" s="19">
        <f t="shared" si="2"/>
        <v>0.98618551608424976</v>
      </c>
    </row>
    <row r="112" spans="1:8" ht="45" x14ac:dyDescent="0.2">
      <c r="A112" s="20" t="s">
        <v>46</v>
      </c>
      <c r="B112" s="21" t="s">
        <v>47</v>
      </c>
      <c r="C112" s="21" t="s">
        <v>51</v>
      </c>
      <c r="D112" s="21" t="s">
        <v>14</v>
      </c>
      <c r="E112" s="22">
        <v>8076.27</v>
      </c>
      <c r="F112" s="18">
        <v>5778.4</v>
      </c>
      <c r="G112" s="22">
        <v>5588.2</v>
      </c>
      <c r="H112" s="19">
        <f t="shared" si="2"/>
        <v>0.96708431399695416</v>
      </c>
    </row>
    <row r="113" spans="1:8" ht="45" x14ac:dyDescent="0.2">
      <c r="A113" s="20" t="s">
        <v>46</v>
      </c>
      <c r="B113" s="21" t="s">
        <v>47</v>
      </c>
      <c r="C113" s="21" t="s">
        <v>51</v>
      </c>
      <c r="D113" s="21" t="s">
        <v>15</v>
      </c>
      <c r="E113" s="22"/>
      <c r="F113" s="18">
        <v>141.1</v>
      </c>
      <c r="G113" s="22">
        <v>141.1</v>
      </c>
      <c r="H113" s="19">
        <f t="shared" si="2"/>
        <v>1</v>
      </c>
    </row>
    <row r="114" spans="1:8" ht="45" x14ac:dyDescent="0.2">
      <c r="A114" s="20" t="s">
        <v>46</v>
      </c>
      <c r="B114" s="21" t="s">
        <v>47</v>
      </c>
      <c r="C114" s="21" t="s">
        <v>51</v>
      </c>
      <c r="D114" s="21" t="s">
        <v>16</v>
      </c>
      <c r="E114" s="22">
        <v>149.09</v>
      </c>
      <c r="F114" s="18">
        <v>300.5</v>
      </c>
      <c r="G114" s="22">
        <v>300.3</v>
      </c>
      <c r="H114" s="19">
        <f t="shared" si="2"/>
        <v>0.99933444259567394</v>
      </c>
    </row>
    <row r="115" spans="1:8" ht="75" x14ac:dyDescent="0.2">
      <c r="A115" s="20" t="s">
        <v>160</v>
      </c>
      <c r="B115" s="21" t="s">
        <v>47</v>
      </c>
      <c r="C115" s="21" t="s">
        <v>156</v>
      </c>
      <c r="D115" s="21" t="s">
        <v>44</v>
      </c>
      <c r="E115" s="22"/>
      <c r="F115" s="18">
        <v>23193.599999999999</v>
      </c>
      <c r="G115" s="22">
        <v>23193.599999999999</v>
      </c>
      <c r="H115" s="19">
        <f t="shared" si="2"/>
        <v>1</v>
      </c>
    </row>
    <row r="116" spans="1:8" ht="75" x14ac:dyDescent="0.2">
      <c r="A116" s="20" t="s">
        <v>160</v>
      </c>
      <c r="B116" s="21" t="s">
        <v>47</v>
      </c>
      <c r="C116" s="21" t="s">
        <v>156</v>
      </c>
      <c r="D116" s="21" t="s">
        <v>45</v>
      </c>
      <c r="E116" s="22"/>
      <c r="F116" s="18">
        <v>7079.9</v>
      </c>
      <c r="G116" s="22">
        <v>7079.9</v>
      </c>
      <c r="H116" s="19">
        <f t="shared" si="2"/>
        <v>1</v>
      </c>
    </row>
    <row r="117" spans="1:8" ht="75" x14ac:dyDescent="0.2">
      <c r="A117" s="20" t="s">
        <v>161</v>
      </c>
      <c r="B117" s="21" t="s">
        <v>47</v>
      </c>
      <c r="C117" s="21" t="s">
        <v>157</v>
      </c>
      <c r="D117" s="21" t="s">
        <v>13</v>
      </c>
      <c r="E117" s="22"/>
      <c r="F117" s="18">
        <v>49849.8</v>
      </c>
      <c r="G117" s="22">
        <v>49849.8</v>
      </c>
      <c r="H117" s="19">
        <f t="shared" si="2"/>
        <v>1</v>
      </c>
    </row>
    <row r="118" spans="1:8" ht="30" x14ac:dyDescent="0.2">
      <c r="A118" s="20" t="s">
        <v>177</v>
      </c>
      <c r="B118" s="21" t="s">
        <v>47</v>
      </c>
      <c r="C118" s="21" t="s">
        <v>172</v>
      </c>
      <c r="D118" s="21" t="s">
        <v>181</v>
      </c>
      <c r="E118" s="22"/>
      <c r="F118" s="18">
        <v>54697.4</v>
      </c>
      <c r="G118" s="22">
        <v>54697.4</v>
      </c>
      <c r="H118" s="19">
        <f t="shared" si="2"/>
        <v>1</v>
      </c>
    </row>
    <row r="119" spans="1:8" ht="30" x14ac:dyDescent="0.2">
      <c r="A119" s="20" t="s">
        <v>177</v>
      </c>
      <c r="B119" s="21" t="s">
        <v>47</v>
      </c>
      <c r="C119" s="21" t="s">
        <v>172</v>
      </c>
      <c r="D119" s="21" t="s">
        <v>13</v>
      </c>
      <c r="E119" s="22"/>
      <c r="F119" s="18">
        <v>7007</v>
      </c>
      <c r="G119" s="22">
        <v>7007</v>
      </c>
      <c r="H119" s="19">
        <f t="shared" si="2"/>
        <v>1</v>
      </c>
    </row>
    <row r="120" spans="1:8" ht="60" x14ac:dyDescent="0.2">
      <c r="A120" s="20" t="s">
        <v>52</v>
      </c>
      <c r="B120" s="21" t="s">
        <v>47</v>
      </c>
      <c r="C120" s="21" t="s">
        <v>131</v>
      </c>
      <c r="D120" s="21" t="s">
        <v>13</v>
      </c>
      <c r="E120" s="22">
        <v>3450.99</v>
      </c>
      <c r="F120" s="18">
        <v>7426.8</v>
      </c>
      <c r="G120" s="22">
        <v>7426.8</v>
      </c>
      <c r="H120" s="19">
        <f t="shared" si="2"/>
        <v>1</v>
      </c>
    </row>
    <row r="121" spans="1:8" ht="45" x14ac:dyDescent="0.2">
      <c r="A121" s="20" t="s">
        <v>197</v>
      </c>
      <c r="B121" s="21" t="s">
        <v>53</v>
      </c>
      <c r="C121" s="21" t="s">
        <v>193</v>
      </c>
      <c r="D121" s="21" t="s">
        <v>138</v>
      </c>
      <c r="E121" s="22"/>
      <c r="F121" s="18">
        <v>80.599999999999994</v>
      </c>
      <c r="G121" s="22">
        <v>0</v>
      </c>
      <c r="H121" s="19">
        <f t="shared" si="2"/>
        <v>0</v>
      </c>
    </row>
    <row r="122" spans="1:8" ht="255" x14ac:dyDescent="0.2">
      <c r="A122" s="20" t="s">
        <v>43</v>
      </c>
      <c r="B122" s="21" t="s">
        <v>53</v>
      </c>
      <c r="C122" s="21" t="s">
        <v>140</v>
      </c>
      <c r="D122" s="21" t="s">
        <v>44</v>
      </c>
      <c r="E122" s="22"/>
      <c r="F122" s="18">
        <v>17278.400000000001</v>
      </c>
      <c r="G122" s="22">
        <v>17278.400000000001</v>
      </c>
      <c r="H122" s="19">
        <f t="shared" si="2"/>
        <v>1</v>
      </c>
    </row>
    <row r="123" spans="1:8" ht="255" x14ac:dyDescent="0.2">
      <c r="A123" s="20" t="s">
        <v>43</v>
      </c>
      <c r="B123" s="21" t="s">
        <v>53</v>
      </c>
      <c r="C123" s="21" t="s">
        <v>140</v>
      </c>
      <c r="D123" s="21" t="s">
        <v>45</v>
      </c>
      <c r="E123" s="22"/>
      <c r="F123" s="18">
        <v>5218.1000000000004</v>
      </c>
      <c r="G123" s="22">
        <v>5218.1000000000004</v>
      </c>
      <c r="H123" s="19">
        <f t="shared" si="2"/>
        <v>1</v>
      </c>
    </row>
    <row r="124" spans="1:8" ht="210" x14ac:dyDescent="0.2">
      <c r="A124" s="20" t="s">
        <v>198</v>
      </c>
      <c r="B124" s="21" t="s">
        <v>53</v>
      </c>
      <c r="C124" s="21" t="s">
        <v>194</v>
      </c>
      <c r="D124" s="21" t="s">
        <v>44</v>
      </c>
      <c r="E124" s="22"/>
      <c r="F124" s="18">
        <v>174</v>
      </c>
      <c r="G124" s="22">
        <v>153.9</v>
      </c>
      <c r="H124" s="19">
        <f t="shared" si="2"/>
        <v>0.8844827586206897</v>
      </c>
    </row>
    <row r="125" spans="1:8" ht="210" x14ac:dyDescent="0.2">
      <c r="A125" s="20" t="s">
        <v>198</v>
      </c>
      <c r="B125" s="21" t="s">
        <v>53</v>
      </c>
      <c r="C125" s="21" t="s">
        <v>194</v>
      </c>
      <c r="D125" s="21" t="s">
        <v>45</v>
      </c>
      <c r="E125" s="22"/>
      <c r="F125" s="18">
        <v>52.6</v>
      </c>
      <c r="G125" s="22">
        <v>46.5</v>
      </c>
      <c r="H125" s="19">
        <f t="shared" si="2"/>
        <v>0.88403041825095052</v>
      </c>
    </row>
    <row r="126" spans="1:8" ht="45" x14ac:dyDescent="0.2">
      <c r="A126" s="20" t="s">
        <v>46</v>
      </c>
      <c r="B126" s="21" t="s">
        <v>53</v>
      </c>
      <c r="C126" s="21" t="s">
        <v>54</v>
      </c>
      <c r="D126" s="21" t="s">
        <v>44</v>
      </c>
      <c r="E126" s="22">
        <v>22561.58</v>
      </c>
      <c r="F126" s="18">
        <v>20636.900000000001</v>
      </c>
      <c r="G126" s="22">
        <v>20635.099999999999</v>
      </c>
      <c r="H126" s="19">
        <f t="shared" si="2"/>
        <v>0.99991277759741037</v>
      </c>
    </row>
    <row r="127" spans="1:8" ht="45" x14ac:dyDescent="0.2">
      <c r="A127" s="20" t="s">
        <v>46</v>
      </c>
      <c r="B127" s="21" t="s">
        <v>53</v>
      </c>
      <c r="C127" s="21" t="s">
        <v>54</v>
      </c>
      <c r="D127" s="21" t="s">
        <v>45</v>
      </c>
      <c r="E127" s="22">
        <v>6813.6</v>
      </c>
      <c r="F127" s="18">
        <v>6232.3</v>
      </c>
      <c r="G127" s="18">
        <v>6231.8</v>
      </c>
      <c r="H127" s="19">
        <f t="shared" si="2"/>
        <v>0.99991977279655986</v>
      </c>
    </row>
    <row r="128" spans="1:8" ht="45" x14ac:dyDescent="0.2">
      <c r="A128" s="20" t="s">
        <v>162</v>
      </c>
      <c r="B128" s="21" t="s">
        <v>53</v>
      </c>
      <c r="C128" s="21" t="s">
        <v>54</v>
      </c>
      <c r="D128" s="21" t="s">
        <v>151</v>
      </c>
      <c r="E128" s="22"/>
      <c r="F128" s="18">
        <v>92.5</v>
      </c>
      <c r="G128" s="22">
        <v>41.6</v>
      </c>
      <c r="H128" s="19">
        <f t="shared" si="2"/>
        <v>0.44972972972972974</v>
      </c>
    </row>
    <row r="129" spans="1:8" ht="45" x14ac:dyDescent="0.2">
      <c r="A129" s="20" t="s">
        <v>46</v>
      </c>
      <c r="B129" s="21" t="s">
        <v>53</v>
      </c>
      <c r="C129" s="21" t="s">
        <v>54</v>
      </c>
      <c r="D129" s="21" t="s">
        <v>13</v>
      </c>
      <c r="E129" s="22">
        <v>3935.72</v>
      </c>
      <c r="F129" s="18">
        <v>1729.3</v>
      </c>
      <c r="G129" s="22">
        <v>1651.7</v>
      </c>
      <c r="H129" s="19">
        <f t="shared" si="2"/>
        <v>0.95512635170300131</v>
      </c>
    </row>
    <row r="130" spans="1:8" x14ac:dyDescent="0.2">
      <c r="A130" s="20" t="s">
        <v>163</v>
      </c>
      <c r="B130" s="21" t="s">
        <v>53</v>
      </c>
      <c r="C130" s="21" t="s">
        <v>54</v>
      </c>
      <c r="D130" s="21" t="s">
        <v>152</v>
      </c>
      <c r="E130" s="22"/>
      <c r="F130" s="18">
        <v>380</v>
      </c>
      <c r="G130" s="22">
        <v>262.5</v>
      </c>
      <c r="H130" s="19">
        <f t="shared" si="2"/>
        <v>0.69078947368421051</v>
      </c>
    </row>
    <row r="131" spans="1:8" ht="45" x14ac:dyDescent="0.2">
      <c r="A131" s="20" t="s">
        <v>46</v>
      </c>
      <c r="B131" s="21" t="s">
        <v>53</v>
      </c>
      <c r="C131" s="21" t="s">
        <v>54</v>
      </c>
      <c r="D131" s="21" t="s">
        <v>14</v>
      </c>
      <c r="E131" s="22">
        <v>567.73</v>
      </c>
      <c r="F131" s="18">
        <v>57.5</v>
      </c>
      <c r="G131" s="22">
        <v>33.299999999999997</v>
      </c>
      <c r="H131" s="19">
        <f t="shared" ref="H131:H197" si="3">G131/F131</f>
        <v>0.57913043478260862</v>
      </c>
    </row>
    <row r="132" spans="1:8" ht="45" x14ac:dyDescent="0.2">
      <c r="A132" s="20" t="s">
        <v>46</v>
      </c>
      <c r="B132" s="21" t="s">
        <v>53</v>
      </c>
      <c r="C132" s="21" t="s">
        <v>54</v>
      </c>
      <c r="D132" s="21" t="s">
        <v>15</v>
      </c>
      <c r="E132" s="22"/>
      <c r="F132" s="18">
        <v>2.1</v>
      </c>
      <c r="G132" s="22">
        <v>2.1</v>
      </c>
      <c r="H132" s="19">
        <f t="shared" si="3"/>
        <v>1</v>
      </c>
    </row>
    <row r="133" spans="1:8" ht="45" x14ac:dyDescent="0.2">
      <c r="A133" s="20" t="s">
        <v>46</v>
      </c>
      <c r="B133" s="21" t="s">
        <v>53</v>
      </c>
      <c r="C133" s="21" t="s">
        <v>54</v>
      </c>
      <c r="D133" s="21" t="s">
        <v>16</v>
      </c>
      <c r="E133" s="22"/>
      <c r="F133" s="18">
        <v>1.3</v>
      </c>
      <c r="G133" s="22">
        <v>1.3</v>
      </c>
      <c r="H133" s="19">
        <f t="shared" si="3"/>
        <v>1</v>
      </c>
    </row>
    <row r="134" spans="1:8" ht="240" x14ac:dyDescent="0.2">
      <c r="A134" s="28" t="s">
        <v>57</v>
      </c>
      <c r="B134" s="21" t="s">
        <v>55</v>
      </c>
      <c r="C134" s="21" t="s">
        <v>56</v>
      </c>
      <c r="D134" s="21" t="s">
        <v>13</v>
      </c>
      <c r="E134" s="22">
        <v>930</v>
      </c>
      <c r="F134" s="18">
        <v>901.6</v>
      </c>
      <c r="G134" s="22">
        <v>901.1</v>
      </c>
      <c r="H134" s="19">
        <f t="shared" si="3"/>
        <v>0.99944543034605149</v>
      </c>
    </row>
    <row r="135" spans="1:8" ht="60" x14ac:dyDescent="0.2">
      <c r="A135" s="20" t="s">
        <v>60</v>
      </c>
      <c r="B135" s="21" t="s">
        <v>58</v>
      </c>
      <c r="C135" s="21" t="s">
        <v>59</v>
      </c>
      <c r="D135" s="21" t="s">
        <v>13</v>
      </c>
      <c r="E135" s="22">
        <v>100</v>
      </c>
      <c r="F135" s="18">
        <v>150</v>
      </c>
      <c r="G135" s="22">
        <v>150</v>
      </c>
      <c r="H135" s="19">
        <v>0</v>
      </c>
    </row>
    <row r="136" spans="1:8" ht="60" x14ac:dyDescent="0.2">
      <c r="A136" s="20" t="s">
        <v>61</v>
      </c>
      <c r="B136" s="21" t="s">
        <v>58</v>
      </c>
      <c r="C136" s="21" t="s">
        <v>149</v>
      </c>
      <c r="D136" s="21" t="s">
        <v>13</v>
      </c>
      <c r="E136" s="22">
        <v>2870.67</v>
      </c>
      <c r="F136" s="18">
        <v>4000</v>
      </c>
      <c r="G136" s="22">
        <v>3854</v>
      </c>
      <c r="H136" s="19">
        <f t="shared" si="3"/>
        <v>0.96350000000000002</v>
      </c>
    </row>
    <row r="137" spans="1:8" ht="30" x14ac:dyDescent="0.2">
      <c r="A137" s="20" t="s">
        <v>63</v>
      </c>
      <c r="B137" s="21" t="s">
        <v>58</v>
      </c>
      <c r="C137" s="21" t="s">
        <v>62</v>
      </c>
      <c r="D137" s="21" t="s">
        <v>13</v>
      </c>
      <c r="E137" s="22">
        <v>100</v>
      </c>
      <c r="F137" s="18">
        <v>150</v>
      </c>
      <c r="G137" s="22">
        <v>110</v>
      </c>
      <c r="H137" s="19">
        <f t="shared" si="3"/>
        <v>0.73333333333333328</v>
      </c>
    </row>
    <row r="138" spans="1:8" ht="60" x14ac:dyDescent="0.2">
      <c r="A138" s="20" t="s">
        <v>65</v>
      </c>
      <c r="B138" s="21" t="s">
        <v>58</v>
      </c>
      <c r="C138" s="21" t="s">
        <v>64</v>
      </c>
      <c r="D138" s="21" t="s">
        <v>13</v>
      </c>
      <c r="E138" s="22">
        <v>206.58</v>
      </c>
      <c r="F138" s="18">
        <v>393.6</v>
      </c>
      <c r="G138" s="22">
        <v>390.6</v>
      </c>
      <c r="H138" s="19">
        <f t="shared" si="3"/>
        <v>0.99237804878048785</v>
      </c>
    </row>
    <row r="139" spans="1:8" ht="45" x14ac:dyDescent="0.2">
      <c r="A139" s="20" t="s">
        <v>67</v>
      </c>
      <c r="B139" s="21" t="s">
        <v>58</v>
      </c>
      <c r="C139" s="21" t="s">
        <v>66</v>
      </c>
      <c r="D139" s="21" t="s">
        <v>13</v>
      </c>
      <c r="E139" s="22">
        <v>100</v>
      </c>
      <c r="F139" s="18">
        <v>100</v>
      </c>
      <c r="G139" s="22">
        <v>100</v>
      </c>
      <c r="H139" s="19">
        <f t="shared" si="3"/>
        <v>1</v>
      </c>
    </row>
    <row r="140" spans="1:8" ht="45" x14ac:dyDescent="0.2">
      <c r="A140" s="20" t="s">
        <v>72</v>
      </c>
      <c r="B140" s="21" t="s">
        <v>70</v>
      </c>
      <c r="C140" s="21" t="s">
        <v>71</v>
      </c>
      <c r="D140" s="21" t="s">
        <v>30</v>
      </c>
      <c r="E140" s="22">
        <v>100</v>
      </c>
      <c r="F140" s="18">
        <v>100</v>
      </c>
      <c r="G140" s="22">
        <v>87</v>
      </c>
      <c r="H140" s="19">
        <f t="shared" si="3"/>
        <v>0.87</v>
      </c>
    </row>
    <row r="141" spans="1:8" ht="45" x14ac:dyDescent="0.2">
      <c r="A141" s="20" t="s">
        <v>6</v>
      </c>
      <c r="B141" s="21" t="s">
        <v>70</v>
      </c>
      <c r="C141" s="21" t="s">
        <v>73</v>
      </c>
      <c r="D141" s="21" t="s">
        <v>7</v>
      </c>
      <c r="E141" s="22">
        <v>9195.27</v>
      </c>
      <c r="F141" s="18">
        <v>13262.1</v>
      </c>
      <c r="G141" s="18">
        <v>13262.1</v>
      </c>
      <c r="H141" s="19">
        <f t="shared" si="3"/>
        <v>1</v>
      </c>
    </row>
    <row r="142" spans="1:8" ht="45" x14ac:dyDescent="0.2">
      <c r="A142" s="20" t="s">
        <v>6</v>
      </c>
      <c r="B142" s="21" t="s">
        <v>70</v>
      </c>
      <c r="C142" s="21" t="s">
        <v>73</v>
      </c>
      <c r="D142" s="21" t="s">
        <v>8</v>
      </c>
      <c r="E142" s="22">
        <v>2776.97</v>
      </c>
      <c r="F142" s="18">
        <v>4005.1</v>
      </c>
      <c r="G142" s="22">
        <v>4005.1</v>
      </c>
      <c r="H142" s="19">
        <f t="shared" si="3"/>
        <v>1</v>
      </c>
    </row>
    <row r="143" spans="1:8" ht="60" x14ac:dyDescent="0.2">
      <c r="A143" s="20" t="s">
        <v>185</v>
      </c>
      <c r="B143" s="21" t="s">
        <v>70</v>
      </c>
      <c r="C143" s="21" t="s">
        <v>183</v>
      </c>
      <c r="D143" s="21" t="s">
        <v>7</v>
      </c>
      <c r="E143" s="22"/>
      <c r="F143" s="18">
        <v>170</v>
      </c>
      <c r="G143" s="22">
        <v>170</v>
      </c>
      <c r="H143" s="19">
        <f t="shared" si="3"/>
        <v>1</v>
      </c>
    </row>
    <row r="144" spans="1:8" ht="60" x14ac:dyDescent="0.2">
      <c r="A144" s="20" t="s">
        <v>185</v>
      </c>
      <c r="B144" s="21" t="s">
        <v>70</v>
      </c>
      <c r="C144" s="21" t="s">
        <v>183</v>
      </c>
      <c r="D144" s="21" t="s">
        <v>8</v>
      </c>
      <c r="E144" s="22"/>
      <c r="F144" s="18">
        <v>51.3</v>
      </c>
      <c r="G144" s="22">
        <v>51.3</v>
      </c>
      <c r="H144" s="19">
        <f t="shared" si="3"/>
        <v>1</v>
      </c>
    </row>
    <row r="145" spans="1:8" ht="45" x14ac:dyDescent="0.2">
      <c r="A145" s="20" t="s">
        <v>162</v>
      </c>
      <c r="B145" s="21" t="s">
        <v>70</v>
      </c>
      <c r="C145" s="21" t="s">
        <v>73</v>
      </c>
      <c r="D145" s="21" t="s">
        <v>151</v>
      </c>
      <c r="E145" s="22"/>
      <c r="F145" s="18">
        <v>279.39999999999998</v>
      </c>
      <c r="G145" s="22">
        <v>213.5</v>
      </c>
      <c r="H145" s="19">
        <f t="shared" si="3"/>
        <v>0.76413743736578388</v>
      </c>
    </row>
    <row r="146" spans="1:8" ht="45" x14ac:dyDescent="0.2">
      <c r="A146" s="20" t="s">
        <v>6</v>
      </c>
      <c r="B146" s="21" t="s">
        <v>70</v>
      </c>
      <c r="C146" s="21" t="s">
        <v>73</v>
      </c>
      <c r="D146" s="21" t="s">
        <v>13</v>
      </c>
      <c r="E146" s="22">
        <v>3366</v>
      </c>
      <c r="F146" s="18">
        <v>2328.5</v>
      </c>
      <c r="G146" s="22">
        <v>2258.3000000000002</v>
      </c>
      <c r="H146" s="19">
        <f t="shared" si="3"/>
        <v>0.96985183594588797</v>
      </c>
    </row>
    <row r="147" spans="1:8" x14ac:dyDescent="0.2">
      <c r="A147" s="20" t="s">
        <v>163</v>
      </c>
      <c r="B147" s="21" t="s">
        <v>70</v>
      </c>
      <c r="C147" s="21" t="s">
        <v>73</v>
      </c>
      <c r="D147" s="21" t="s">
        <v>152</v>
      </c>
      <c r="E147" s="22"/>
      <c r="F147" s="18">
        <v>355.7</v>
      </c>
      <c r="G147" s="22">
        <v>317.39999999999998</v>
      </c>
      <c r="H147" s="19">
        <f t="shared" si="3"/>
        <v>0.89232499297160528</v>
      </c>
    </row>
    <row r="148" spans="1:8" ht="45" x14ac:dyDescent="0.2">
      <c r="A148" s="20" t="s">
        <v>6</v>
      </c>
      <c r="B148" s="21" t="s">
        <v>70</v>
      </c>
      <c r="C148" s="21" t="s">
        <v>73</v>
      </c>
      <c r="D148" s="21" t="s">
        <v>16</v>
      </c>
      <c r="E148" s="22"/>
      <c r="F148" s="18">
        <v>133.80000000000001</v>
      </c>
      <c r="G148" s="22">
        <v>133.80000000000001</v>
      </c>
      <c r="H148" s="19">
        <f t="shared" si="3"/>
        <v>1</v>
      </c>
    </row>
    <row r="149" spans="1:8" ht="45" x14ac:dyDescent="0.2">
      <c r="A149" s="20" t="s">
        <v>6</v>
      </c>
      <c r="B149" s="21" t="s">
        <v>70</v>
      </c>
      <c r="C149" s="21" t="s">
        <v>73</v>
      </c>
      <c r="D149" s="21" t="s">
        <v>14</v>
      </c>
      <c r="E149" s="22">
        <v>60</v>
      </c>
      <c r="F149" s="18">
        <v>50</v>
      </c>
      <c r="G149" s="22">
        <v>12</v>
      </c>
      <c r="H149" s="19">
        <f t="shared" si="3"/>
        <v>0.24</v>
      </c>
    </row>
    <row r="150" spans="1:8" x14ac:dyDescent="0.2">
      <c r="A150" s="29" t="s">
        <v>124</v>
      </c>
      <c r="B150" s="13" t="s">
        <v>123</v>
      </c>
      <c r="C150" s="13"/>
      <c r="D150" s="13"/>
      <c r="E150" s="30"/>
      <c r="F150" s="15">
        <f>SUM(F151:F162)</f>
        <v>20552.300000000003</v>
      </c>
      <c r="G150" s="15">
        <f>SUM(G151:G162)</f>
        <v>20412.619999999995</v>
      </c>
      <c r="H150" s="16">
        <f t="shared" si="3"/>
        <v>0.99320368036667395</v>
      </c>
    </row>
    <row r="151" spans="1:8" ht="45" x14ac:dyDescent="0.2">
      <c r="A151" s="20" t="s">
        <v>46</v>
      </c>
      <c r="B151" s="21" t="s">
        <v>74</v>
      </c>
      <c r="C151" s="21" t="s">
        <v>75</v>
      </c>
      <c r="D151" s="21" t="s">
        <v>44</v>
      </c>
      <c r="E151" s="22">
        <v>4458.47</v>
      </c>
      <c r="F151" s="18">
        <v>6593.3</v>
      </c>
      <c r="G151" s="22">
        <v>6592.5</v>
      </c>
      <c r="H151" s="16">
        <f t="shared" si="3"/>
        <v>0.99987866470507936</v>
      </c>
    </row>
    <row r="152" spans="1:8" ht="45" x14ac:dyDescent="0.2">
      <c r="A152" s="20" t="s">
        <v>46</v>
      </c>
      <c r="B152" s="21" t="s">
        <v>74</v>
      </c>
      <c r="C152" s="21" t="s">
        <v>75</v>
      </c>
      <c r="D152" s="21" t="s">
        <v>45</v>
      </c>
      <c r="E152" s="22">
        <v>1346.46</v>
      </c>
      <c r="F152" s="18">
        <v>1991.2</v>
      </c>
      <c r="G152" s="22">
        <v>1990.9</v>
      </c>
      <c r="H152" s="19">
        <f t="shared" si="3"/>
        <v>0.99984933708316592</v>
      </c>
    </row>
    <row r="153" spans="1:8" ht="45" x14ac:dyDescent="0.2">
      <c r="A153" s="20" t="s">
        <v>46</v>
      </c>
      <c r="B153" s="21" t="s">
        <v>74</v>
      </c>
      <c r="C153" s="21" t="s">
        <v>75</v>
      </c>
      <c r="D153" s="21" t="s">
        <v>13</v>
      </c>
      <c r="E153" s="22">
        <v>390.47</v>
      </c>
      <c r="F153" s="18">
        <v>653.70000000000005</v>
      </c>
      <c r="G153" s="22">
        <v>653.4</v>
      </c>
      <c r="H153" s="19">
        <f t="shared" si="3"/>
        <v>0.99954107388710411</v>
      </c>
    </row>
    <row r="154" spans="1:8" ht="45" x14ac:dyDescent="0.2">
      <c r="A154" s="20" t="s">
        <v>46</v>
      </c>
      <c r="B154" s="21" t="s">
        <v>74</v>
      </c>
      <c r="C154" s="21" t="s">
        <v>75</v>
      </c>
      <c r="D154" s="21" t="s">
        <v>14</v>
      </c>
      <c r="E154" s="22">
        <v>70</v>
      </c>
      <c r="F154" s="18">
        <v>5</v>
      </c>
      <c r="G154" s="22">
        <v>0</v>
      </c>
      <c r="H154" s="19">
        <f>G154/F154</f>
        <v>0</v>
      </c>
    </row>
    <row r="155" spans="1:8" x14ac:dyDescent="0.2">
      <c r="A155" s="20" t="s">
        <v>174</v>
      </c>
      <c r="B155" s="21" t="s">
        <v>74</v>
      </c>
      <c r="C155" s="21" t="s">
        <v>173</v>
      </c>
      <c r="D155" s="21" t="s">
        <v>13</v>
      </c>
      <c r="E155" s="22"/>
      <c r="F155" s="18">
        <v>315.7</v>
      </c>
      <c r="G155" s="22">
        <v>315.72000000000003</v>
      </c>
      <c r="H155" s="19">
        <f>G155/F155</f>
        <v>1.0000633512828636</v>
      </c>
    </row>
    <row r="156" spans="1:8" ht="45" x14ac:dyDescent="0.2">
      <c r="A156" s="20" t="s">
        <v>6</v>
      </c>
      <c r="B156" s="21" t="s">
        <v>76</v>
      </c>
      <c r="C156" s="21" t="s">
        <v>77</v>
      </c>
      <c r="D156" s="21" t="s">
        <v>7</v>
      </c>
      <c r="E156" s="22">
        <v>5872.94</v>
      </c>
      <c r="F156" s="18">
        <v>7068.7</v>
      </c>
      <c r="G156" s="22">
        <v>7019.3</v>
      </c>
      <c r="H156" s="19">
        <f t="shared" si="3"/>
        <v>0.9930114448201226</v>
      </c>
    </row>
    <row r="157" spans="1:8" ht="45" x14ac:dyDescent="0.2">
      <c r="A157" s="20" t="s">
        <v>6</v>
      </c>
      <c r="B157" s="21" t="s">
        <v>76</v>
      </c>
      <c r="C157" s="21" t="s">
        <v>77</v>
      </c>
      <c r="D157" s="21" t="s">
        <v>12</v>
      </c>
      <c r="E157" s="22"/>
      <c r="F157" s="18">
        <v>50</v>
      </c>
      <c r="G157" s="22">
        <v>0</v>
      </c>
      <c r="H157" s="19">
        <f t="shared" si="3"/>
        <v>0</v>
      </c>
    </row>
    <row r="158" spans="1:8" ht="45" x14ac:dyDescent="0.2">
      <c r="A158" s="20" t="s">
        <v>6</v>
      </c>
      <c r="B158" s="21" t="s">
        <v>76</v>
      </c>
      <c r="C158" s="21" t="s">
        <v>77</v>
      </c>
      <c r="D158" s="21" t="s">
        <v>8</v>
      </c>
      <c r="E158" s="22">
        <v>1773.63</v>
      </c>
      <c r="F158" s="18">
        <v>2134.6999999999998</v>
      </c>
      <c r="G158" s="22">
        <v>2118.6</v>
      </c>
      <c r="H158" s="19">
        <f t="shared" si="3"/>
        <v>0.99245795662153935</v>
      </c>
    </row>
    <row r="159" spans="1:8" ht="60" x14ac:dyDescent="0.2">
      <c r="A159" s="20" t="s">
        <v>185</v>
      </c>
      <c r="B159" s="21" t="s">
        <v>76</v>
      </c>
      <c r="C159" s="21" t="s">
        <v>183</v>
      </c>
      <c r="D159" s="21" t="s">
        <v>7</v>
      </c>
      <c r="E159" s="22"/>
      <c r="F159" s="18">
        <v>30</v>
      </c>
      <c r="G159" s="22">
        <v>30</v>
      </c>
      <c r="H159" s="19">
        <f t="shared" si="3"/>
        <v>1</v>
      </c>
    </row>
    <row r="160" spans="1:8" ht="60" x14ac:dyDescent="0.2">
      <c r="A160" s="20" t="s">
        <v>185</v>
      </c>
      <c r="B160" s="21" t="s">
        <v>76</v>
      </c>
      <c r="C160" s="21" t="s">
        <v>183</v>
      </c>
      <c r="D160" s="21" t="s">
        <v>8</v>
      </c>
      <c r="E160" s="22"/>
      <c r="F160" s="18">
        <v>9.1</v>
      </c>
      <c r="G160" s="22">
        <v>9.1</v>
      </c>
      <c r="H160" s="19">
        <f t="shared" si="3"/>
        <v>1</v>
      </c>
    </row>
    <row r="161" spans="1:8" ht="45" x14ac:dyDescent="0.2">
      <c r="A161" s="20" t="s">
        <v>6</v>
      </c>
      <c r="B161" s="21" t="s">
        <v>76</v>
      </c>
      <c r="C161" s="21" t="s">
        <v>77</v>
      </c>
      <c r="D161" s="21" t="s">
        <v>13</v>
      </c>
      <c r="E161" s="22">
        <v>929</v>
      </c>
      <c r="F161" s="18">
        <v>1695.9</v>
      </c>
      <c r="G161" s="22">
        <v>1679</v>
      </c>
      <c r="H161" s="19">
        <f t="shared" si="3"/>
        <v>0.99003478978713366</v>
      </c>
    </row>
    <row r="162" spans="1:8" ht="45" x14ac:dyDescent="0.2">
      <c r="A162" s="20" t="s">
        <v>6</v>
      </c>
      <c r="B162" s="21" t="s">
        <v>76</v>
      </c>
      <c r="C162" s="21" t="s">
        <v>77</v>
      </c>
      <c r="D162" s="21" t="s">
        <v>15</v>
      </c>
      <c r="E162" s="22"/>
      <c r="F162" s="18">
        <v>5</v>
      </c>
      <c r="G162" s="22">
        <v>4.0999999999999996</v>
      </c>
      <c r="H162" s="19">
        <f t="shared" si="3"/>
        <v>0.82</v>
      </c>
    </row>
    <row r="163" spans="1:8" x14ac:dyDescent="0.2">
      <c r="A163" s="29" t="s">
        <v>125</v>
      </c>
      <c r="B163" s="13" t="s">
        <v>126</v>
      </c>
      <c r="C163" s="13"/>
      <c r="D163" s="13"/>
      <c r="E163" s="30"/>
      <c r="F163" s="15">
        <f>SUM(F164:F173)</f>
        <v>31361</v>
      </c>
      <c r="G163" s="15">
        <f>SUM(G164:G173)</f>
        <v>30987.200000000001</v>
      </c>
      <c r="H163" s="16">
        <f t="shared" si="3"/>
        <v>0.98808073722138967</v>
      </c>
    </row>
    <row r="164" spans="1:8" ht="45" x14ac:dyDescent="0.2">
      <c r="A164" s="20" t="s">
        <v>80</v>
      </c>
      <c r="B164" s="21" t="s">
        <v>78</v>
      </c>
      <c r="C164" s="21" t="s">
        <v>79</v>
      </c>
      <c r="D164" s="21" t="s">
        <v>81</v>
      </c>
      <c r="E164" s="22">
        <v>2511.54</v>
      </c>
      <c r="F164" s="18">
        <v>4082</v>
      </c>
      <c r="G164" s="22">
        <v>3779.1</v>
      </c>
      <c r="H164" s="19">
        <f t="shared" si="3"/>
        <v>0.92579617834394901</v>
      </c>
    </row>
    <row r="165" spans="1:8" ht="90" x14ac:dyDescent="0.2">
      <c r="A165" s="20" t="s">
        <v>84</v>
      </c>
      <c r="B165" s="21" t="s">
        <v>82</v>
      </c>
      <c r="C165" s="21" t="s">
        <v>83</v>
      </c>
      <c r="D165" s="21" t="s">
        <v>141</v>
      </c>
      <c r="E165" s="22">
        <v>12075.2</v>
      </c>
      <c r="F165" s="18">
        <v>12872.1</v>
      </c>
      <c r="G165" s="22">
        <v>12845.2</v>
      </c>
      <c r="H165" s="19">
        <f t="shared" si="3"/>
        <v>0.99791020890142246</v>
      </c>
    </row>
    <row r="166" spans="1:8" ht="45" x14ac:dyDescent="0.2">
      <c r="A166" s="20" t="s">
        <v>87</v>
      </c>
      <c r="B166" s="21" t="s">
        <v>82</v>
      </c>
      <c r="C166" s="21" t="s">
        <v>86</v>
      </c>
      <c r="D166" s="21" t="s">
        <v>85</v>
      </c>
      <c r="E166" s="22">
        <v>5831.5</v>
      </c>
      <c r="F166" s="18">
        <v>9595.2000000000007</v>
      </c>
      <c r="G166" s="22">
        <v>9563.2000000000007</v>
      </c>
      <c r="H166" s="19">
        <f t="shared" si="3"/>
        <v>0.99666499916624984</v>
      </c>
    </row>
    <row r="167" spans="1:8" ht="60" x14ac:dyDescent="0.2">
      <c r="A167" s="20" t="s">
        <v>89</v>
      </c>
      <c r="B167" s="21" t="s">
        <v>82</v>
      </c>
      <c r="C167" s="21" t="s">
        <v>88</v>
      </c>
      <c r="D167" s="21" t="s">
        <v>142</v>
      </c>
      <c r="E167" s="22">
        <v>22</v>
      </c>
      <c r="F167" s="18">
        <v>26</v>
      </c>
      <c r="G167" s="22">
        <v>14</v>
      </c>
      <c r="H167" s="19">
        <f t="shared" si="3"/>
        <v>0.53846153846153844</v>
      </c>
    </row>
    <row r="168" spans="1:8" ht="60" x14ac:dyDescent="0.2">
      <c r="A168" s="20" t="s">
        <v>185</v>
      </c>
      <c r="B168" s="21" t="s">
        <v>90</v>
      </c>
      <c r="C168" s="21" t="s">
        <v>183</v>
      </c>
      <c r="D168" s="21" t="s">
        <v>7</v>
      </c>
      <c r="E168" s="22"/>
      <c r="F168" s="18">
        <v>10</v>
      </c>
      <c r="G168" s="22">
        <v>10</v>
      </c>
      <c r="H168" s="19">
        <f t="shared" si="3"/>
        <v>1</v>
      </c>
    </row>
    <row r="169" spans="1:8" ht="60" x14ac:dyDescent="0.2">
      <c r="A169" s="20" t="s">
        <v>185</v>
      </c>
      <c r="B169" s="21" t="s">
        <v>90</v>
      </c>
      <c r="C169" s="21" t="s">
        <v>183</v>
      </c>
      <c r="D169" s="21" t="s">
        <v>8</v>
      </c>
      <c r="E169" s="22"/>
      <c r="F169" s="18">
        <v>3</v>
      </c>
      <c r="G169" s="22">
        <v>3</v>
      </c>
      <c r="H169" s="19">
        <f t="shared" si="3"/>
        <v>1</v>
      </c>
    </row>
    <row r="170" spans="1:8" ht="30" x14ac:dyDescent="0.2">
      <c r="A170" s="20" t="s">
        <v>92</v>
      </c>
      <c r="B170" s="21" t="s">
        <v>90</v>
      </c>
      <c r="C170" s="21" t="s">
        <v>91</v>
      </c>
      <c r="D170" s="21" t="s">
        <v>7</v>
      </c>
      <c r="E170" s="22">
        <v>2360.98</v>
      </c>
      <c r="F170" s="18">
        <v>2873.7</v>
      </c>
      <c r="G170" s="22">
        <v>2873.7</v>
      </c>
      <c r="H170" s="19">
        <f t="shared" si="3"/>
        <v>1</v>
      </c>
    </row>
    <row r="171" spans="1:8" ht="30" x14ac:dyDescent="0.2">
      <c r="A171" s="20" t="s">
        <v>92</v>
      </c>
      <c r="B171" s="21" t="s">
        <v>90</v>
      </c>
      <c r="C171" s="21" t="s">
        <v>91</v>
      </c>
      <c r="D171" s="21" t="s">
        <v>8</v>
      </c>
      <c r="E171" s="22">
        <v>712.72</v>
      </c>
      <c r="F171" s="18">
        <v>867.9</v>
      </c>
      <c r="G171" s="22">
        <v>867.9</v>
      </c>
      <c r="H171" s="19">
        <f t="shared" si="3"/>
        <v>1</v>
      </c>
    </row>
    <row r="172" spans="1:8" ht="30" x14ac:dyDescent="0.2">
      <c r="A172" s="20" t="s">
        <v>94</v>
      </c>
      <c r="B172" s="21" t="s">
        <v>90</v>
      </c>
      <c r="C172" s="21" t="s">
        <v>93</v>
      </c>
      <c r="D172" s="21" t="s">
        <v>7</v>
      </c>
      <c r="E172" s="22">
        <v>636.02</v>
      </c>
      <c r="F172" s="18">
        <v>800</v>
      </c>
      <c r="G172" s="22">
        <v>800</v>
      </c>
      <c r="H172" s="19">
        <f t="shared" si="3"/>
        <v>1</v>
      </c>
    </row>
    <row r="173" spans="1:8" ht="30" x14ac:dyDescent="0.2">
      <c r="A173" s="20" t="s">
        <v>94</v>
      </c>
      <c r="B173" s="21" t="s">
        <v>90</v>
      </c>
      <c r="C173" s="21" t="s">
        <v>93</v>
      </c>
      <c r="D173" s="21" t="s">
        <v>8</v>
      </c>
      <c r="E173" s="22">
        <v>192.08</v>
      </c>
      <c r="F173" s="18">
        <v>231.1</v>
      </c>
      <c r="G173" s="22">
        <v>231.1</v>
      </c>
      <c r="H173" s="19">
        <f t="shared" si="3"/>
        <v>1</v>
      </c>
    </row>
    <row r="174" spans="1:8" x14ac:dyDescent="0.2">
      <c r="A174" s="29" t="s">
        <v>127</v>
      </c>
      <c r="B174" s="13" t="s">
        <v>128</v>
      </c>
      <c r="C174" s="13"/>
      <c r="D174" s="13"/>
      <c r="E174" s="30"/>
      <c r="F174" s="15">
        <f>SUM(F175:F190)</f>
        <v>71536.600000000006</v>
      </c>
      <c r="G174" s="15">
        <f>SUM(G175:G190)</f>
        <v>69547.8</v>
      </c>
      <c r="H174" s="16">
        <f t="shared" si="3"/>
        <v>0.97219884646460686</v>
      </c>
    </row>
    <row r="175" spans="1:8" ht="45" x14ac:dyDescent="0.2">
      <c r="A175" s="20" t="s">
        <v>46</v>
      </c>
      <c r="B175" s="21" t="s">
        <v>95</v>
      </c>
      <c r="C175" s="21" t="s">
        <v>96</v>
      </c>
      <c r="D175" s="21" t="s">
        <v>44</v>
      </c>
      <c r="E175" s="22">
        <v>13392.67</v>
      </c>
      <c r="F175" s="18">
        <v>35524.400000000001</v>
      </c>
      <c r="G175" s="22">
        <v>35522.400000000001</v>
      </c>
      <c r="H175" s="19">
        <f t="shared" si="3"/>
        <v>0.9999437006677101</v>
      </c>
    </row>
    <row r="176" spans="1:8" ht="45" x14ac:dyDescent="0.2">
      <c r="A176" s="20" t="s">
        <v>46</v>
      </c>
      <c r="B176" s="21" t="s">
        <v>95</v>
      </c>
      <c r="C176" s="21" t="s">
        <v>96</v>
      </c>
      <c r="D176" s="21" t="s">
        <v>97</v>
      </c>
      <c r="E176" s="22">
        <v>175</v>
      </c>
      <c r="F176" s="18">
        <v>905.5</v>
      </c>
      <c r="G176" s="22">
        <v>770.7</v>
      </c>
      <c r="H176" s="19">
        <f t="shared" si="3"/>
        <v>0.85113197128658202</v>
      </c>
    </row>
    <row r="177" spans="1:8" ht="45" x14ac:dyDescent="0.2">
      <c r="A177" s="20" t="s">
        <v>46</v>
      </c>
      <c r="B177" s="21" t="s">
        <v>95</v>
      </c>
      <c r="C177" s="21" t="s">
        <v>96</v>
      </c>
      <c r="D177" s="21" t="s">
        <v>98</v>
      </c>
      <c r="E177" s="22">
        <v>795</v>
      </c>
      <c r="F177" s="18">
        <v>1949.5</v>
      </c>
      <c r="G177" s="22">
        <v>1890.9</v>
      </c>
      <c r="H177" s="19">
        <f t="shared" si="3"/>
        <v>0.96994101051551684</v>
      </c>
    </row>
    <row r="178" spans="1:8" ht="45" x14ac:dyDescent="0.2">
      <c r="A178" s="20" t="s">
        <v>46</v>
      </c>
      <c r="B178" s="21" t="s">
        <v>95</v>
      </c>
      <c r="C178" s="21" t="s">
        <v>96</v>
      </c>
      <c r="D178" s="21" t="s">
        <v>45</v>
      </c>
      <c r="E178" s="22">
        <v>4044.59</v>
      </c>
      <c r="F178" s="18">
        <v>10731.8</v>
      </c>
      <c r="G178" s="22">
        <v>10726.1</v>
      </c>
      <c r="H178" s="19">
        <f t="shared" si="3"/>
        <v>0.99946886822341086</v>
      </c>
    </row>
    <row r="179" spans="1:8" ht="45" x14ac:dyDescent="0.2">
      <c r="A179" s="20" t="s">
        <v>46</v>
      </c>
      <c r="B179" s="21" t="s">
        <v>95</v>
      </c>
      <c r="C179" s="21" t="s">
        <v>96</v>
      </c>
      <c r="D179" s="21" t="s">
        <v>13</v>
      </c>
      <c r="E179" s="22">
        <v>2979.1</v>
      </c>
      <c r="F179" s="18">
        <v>9973.4</v>
      </c>
      <c r="G179" s="22">
        <v>9213.5</v>
      </c>
      <c r="H179" s="19">
        <f t="shared" si="3"/>
        <v>0.92380732749112648</v>
      </c>
    </row>
    <row r="180" spans="1:8" x14ac:dyDescent="0.2">
      <c r="A180" s="20" t="s">
        <v>163</v>
      </c>
      <c r="B180" s="21" t="s">
        <v>95</v>
      </c>
      <c r="C180" s="21" t="s">
        <v>96</v>
      </c>
      <c r="D180" s="21" t="s">
        <v>152</v>
      </c>
      <c r="E180" s="22"/>
      <c r="F180" s="18">
        <v>4240.7</v>
      </c>
      <c r="G180" s="22">
        <v>3596.4</v>
      </c>
      <c r="H180" s="19">
        <f t="shared" si="3"/>
        <v>0.84806753601999674</v>
      </c>
    </row>
    <row r="181" spans="1:8" ht="45" x14ac:dyDescent="0.2">
      <c r="A181" s="20" t="s">
        <v>46</v>
      </c>
      <c r="B181" s="21" t="s">
        <v>95</v>
      </c>
      <c r="C181" s="21" t="s">
        <v>96</v>
      </c>
      <c r="D181" s="21" t="s">
        <v>14</v>
      </c>
      <c r="E181" s="22">
        <v>801.2</v>
      </c>
      <c r="F181" s="18">
        <v>2950.3</v>
      </c>
      <c r="G181" s="22">
        <v>2707.5</v>
      </c>
      <c r="H181" s="19">
        <f t="shared" si="3"/>
        <v>0.91770328441175464</v>
      </c>
    </row>
    <row r="182" spans="1:8" ht="45" x14ac:dyDescent="0.2">
      <c r="A182" s="20" t="s">
        <v>46</v>
      </c>
      <c r="B182" s="21" t="s">
        <v>95</v>
      </c>
      <c r="C182" s="21" t="s">
        <v>96</v>
      </c>
      <c r="D182" s="21" t="s">
        <v>15</v>
      </c>
      <c r="E182" s="22">
        <v>70</v>
      </c>
      <c r="F182" s="18">
        <v>9.4</v>
      </c>
      <c r="G182" s="22">
        <v>3.4</v>
      </c>
      <c r="H182" s="19">
        <f t="shared" si="3"/>
        <v>0.36170212765957444</v>
      </c>
    </row>
    <row r="183" spans="1:8" ht="45" x14ac:dyDescent="0.2">
      <c r="A183" s="20" t="s">
        <v>46</v>
      </c>
      <c r="B183" s="21" t="s">
        <v>95</v>
      </c>
      <c r="C183" s="21" t="s">
        <v>96</v>
      </c>
      <c r="D183" s="21" t="s">
        <v>16</v>
      </c>
      <c r="E183" s="22"/>
      <c r="F183" s="18">
        <v>47.6</v>
      </c>
      <c r="G183" s="22">
        <v>43.1</v>
      </c>
      <c r="H183" s="19">
        <f t="shared" si="3"/>
        <v>0.90546218487394958</v>
      </c>
    </row>
    <row r="184" spans="1:8" ht="135" x14ac:dyDescent="0.2">
      <c r="A184" s="28" t="s">
        <v>101</v>
      </c>
      <c r="B184" s="21" t="s">
        <v>99</v>
      </c>
      <c r="C184" s="21" t="s">
        <v>100</v>
      </c>
      <c r="D184" s="21" t="s">
        <v>30</v>
      </c>
      <c r="E184" s="22">
        <v>200</v>
      </c>
      <c r="F184" s="18">
        <v>1180</v>
      </c>
      <c r="G184" s="22">
        <v>1180</v>
      </c>
      <c r="H184" s="19">
        <f t="shared" si="3"/>
        <v>1</v>
      </c>
    </row>
    <row r="185" spans="1:8" ht="45" x14ac:dyDescent="0.2">
      <c r="A185" s="20" t="s">
        <v>6</v>
      </c>
      <c r="B185" s="21" t="s">
        <v>102</v>
      </c>
      <c r="C185" s="21" t="s">
        <v>103</v>
      </c>
      <c r="D185" s="21" t="s">
        <v>7</v>
      </c>
      <c r="E185" s="22">
        <v>736.75</v>
      </c>
      <c r="F185" s="18">
        <v>2039.1</v>
      </c>
      <c r="G185" s="22">
        <v>1951.2</v>
      </c>
      <c r="H185" s="19">
        <f t="shared" si="3"/>
        <v>0.95689274680005887</v>
      </c>
    </row>
    <row r="186" spans="1:8" ht="45" x14ac:dyDescent="0.2">
      <c r="A186" s="20" t="s">
        <v>6</v>
      </c>
      <c r="B186" s="21" t="s">
        <v>102</v>
      </c>
      <c r="C186" s="21" t="s">
        <v>103</v>
      </c>
      <c r="D186" s="21" t="s">
        <v>8</v>
      </c>
      <c r="E186" s="22">
        <v>222.5</v>
      </c>
      <c r="F186" s="18">
        <v>610.79999999999995</v>
      </c>
      <c r="G186" s="22">
        <v>578.5</v>
      </c>
      <c r="H186" s="19">
        <f t="shared" si="3"/>
        <v>0.94711853307138183</v>
      </c>
    </row>
    <row r="187" spans="1:8" ht="60" x14ac:dyDescent="0.2">
      <c r="A187" s="20" t="s">
        <v>185</v>
      </c>
      <c r="B187" s="21" t="s">
        <v>102</v>
      </c>
      <c r="C187" s="21" t="s">
        <v>183</v>
      </c>
      <c r="D187" s="21" t="s">
        <v>7</v>
      </c>
      <c r="E187" s="22"/>
      <c r="F187" s="18">
        <v>60</v>
      </c>
      <c r="G187" s="22">
        <v>60</v>
      </c>
      <c r="H187" s="19">
        <f t="shared" si="3"/>
        <v>1</v>
      </c>
    </row>
    <row r="188" spans="1:8" ht="60" x14ac:dyDescent="0.2">
      <c r="A188" s="20" t="s">
        <v>185</v>
      </c>
      <c r="B188" s="21" t="s">
        <v>102</v>
      </c>
      <c r="C188" s="21" t="s">
        <v>183</v>
      </c>
      <c r="D188" s="21" t="s">
        <v>8</v>
      </c>
      <c r="E188" s="22"/>
      <c r="F188" s="18">
        <v>18.100000000000001</v>
      </c>
      <c r="G188" s="22">
        <v>18.100000000000001</v>
      </c>
      <c r="H188" s="19">
        <f t="shared" si="3"/>
        <v>1</v>
      </c>
    </row>
    <row r="189" spans="1:8" ht="45" x14ac:dyDescent="0.2">
      <c r="A189" s="20" t="s">
        <v>6</v>
      </c>
      <c r="B189" s="21" t="s">
        <v>102</v>
      </c>
      <c r="C189" s="21" t="s">
        <v>103</v>
      </c>
      <c r="D189" s="21" t="s">
        <v>13</v>
      </c>
      <c r="E189" s="22"/>
      <c r="F189" s="18">
        <v>1286</v>
      </c>
      <c r="G189" s="22">
        <v>1286</v>
      </c>
      <c r="H189" s="19">
        <f t="shared" si="3"/>
        <v>1</v>
      </c>
    </row>
    <row r="190" spans="1:8" ht="45" x14ac:dyDescent="0.2">
      <c r="A190" s="20" t="s">
        <v>6</v>
      </c>
      <c r="B190" s="21" t="s">
        <v>102</v>
      </c>
      <c r="C190" s="21" t="s">
        <v>103</v>
      </c>
      <c r="D190" s="21" t="s">
        <v>14</v>
      </c>
      <c r="E190" s="22"/>
      <c r="F190" s="18">
        <v>10</v>
      </c>
      <c r="G190" s="22">
        <v>0</v>
      </c>
      <c r="H190" s="19">
        <f t="shared" si="3"/>
        <v>0</v>
      </c>
    </row>
    <row r="191" spans="1:8" x14ac:dyDescent="0.2">
      <c r="A191" s="29" t="s">
        <v>129</v>
      </c>
      <c r="B191" s="13" t="s">
        <v>130</v>
      </c>
      <c r="C191" s="13"/>
      <c r="D191" s="13"/>
      <c r="E191" s="30"/>
      <c r="F191" s="15">
        <f>SUM(F192:F196)</f>
        <v>7894.7000000000007</v>
      </c>
      <c r="G191" s="15">
        <f t="shared" ref="G191" si="4">SUM(G192:G196)</f>
        <v>7211.9</v>
      </c>
      <c r="H191" s="19">
        <f t="shared" si="3"/>
        <v>0.91351159638744972</v>
      </c>
    </row>
    <row r="192" spans="1:8" ht="45" x14ac:dyDescent="0.2">
      <c r="A192" s="20" t="s">
        <v>46</v>
      </c>
      <c r="B192" s="21" t="s">
        <v>104</v>
      </c>
      <c r="C192" s="21" t="s">
        <v>105</v>
      </c>
      <c r="D192" s="21" t="s">
        <v>44</v>
      </c>
      <c r="E192" s="22">
        <v>2597.88</v>
      </c>
      <c r="F192" s="18">
        <v>3943.3</v>
      </c>
      <c r="G192" s="22">
        <v>3889</v>
      </c>
      <c r="H192" s="19">
        <f t="shared" si="3"/>
        <v>0.98622980752161893</v>
      </c>
    </row>
    <row r="193" spans="1:8" ht="45" x14ac:dyDescent="0.2">
      <c r="A193" s="20" t="s">
        <v>46</v>
      </c>
      <c r="B193" s="21" t="s">
        <v>104</v>
      </c>
      <c r="C193" s="21" t="s">
        <v>105</v>
      </c>
      <c r="D193" s="21" t="s">
        <v>45</v>
      </c>
      <c r="E193" s="22">
        <v>784.56</v>
      </c>
      <c r="F193" s="18">
        <v>1190.9000000000001</v>
      </c>
      <c r="G193" s="22">
        <v>1170.7</v>
      </c>
      <c r="H193" s="19">
        <f t="shared" si="3"/>
        <v>0.98303803845830884</v>
      </c>
    </row>
    <row r="194" spans="1:8" ht="45" x14ac:dyDescent="0.2">
      <c r="A194" s="20" t="s">
        <v>46</v>
      </c>
      <c r="B194" s="21" t="s">
        <v>104</v>
      </c>
      <c r="C194" s="21" t="s">
        <v>105</v>
      </c>
      <c r="D194" s="21" t="s">
        <v>13</v>
      </c>
      <c r="E194" s="22">
        <v>1476.19</v>
      </c>
      <c r="F194" s="18">
        <v>2749.5</v>
      </c>
      <c r="G194" s="22">
        <v>2146</v>
      </c>
      <c r="H194" s="19">
        <f t="shared" si="3"/>
        <v>0.7805055464629933</v>
      </c>
    </row>
    <row r="195" spans="1:8" ht="45" x14ac:dyDescent="0.2">
      <c r="A195" s="20" t="s">
        <v>46</v>
      </c>
      <c r="B195" s="21" t="s">
        <v>104</v>
      </c>
      <c r="C195" s="21" t="s">
        <v>105</v>
      </c>
      <c r="D195" s="21" t="s">
        <v>15</v>
      </c>
      <c r="E195" s="22">
        <v>126.52</v>
      </c>
      <c r="F195" s="18">
        <v>7</v>
      </c>
      <c r="G195" s="22">
        <v>5.2</v>
      </c>
      <c r="H195" s="19">
        <f t="shared" si="3"/>
        <v>0.74285714285714288</v>
      </c>
    </row>
    <row r="196" spans="1:8" x14ac:dyDescent="0.2">
      <c r="A196" s="20" t="s">
        <v>165</v>
      </c>
      <c r="B196" s="21" t="s">
        <v>104</v>
      </c>
      <c r="C196" s="21" t="s">
        <v>105</v>
      </c>
      <c r="D196" s="21" t="s">
        <v>16</v>
      </c>
      <c r="E196" s="22"/>
      <c r="F196" s="18">
        <v>4</v>
      </c>
      <c r="G196" s="22">
        <v>1</v>
      </c>
      <c r="H196" s="19">
        <f t="shared" si="3"/>
        <v>0.25</v>
      </c>
    </row>
    <row r="197" spans="1:8" s="31" customFormat="1" ht="42.75" x14ac:dyDescent="0.2">
      <c r="A197" s="29" t="s">
        <v>107</v>
      </c>
      <c r="B197" s="13" t="s">
        <v>106</v>
      </c>
      <c r="C197" s="13" t="s">
        <v>158</v>
      </c>
      <c r="D197" s="13" t="s">
        <v>108</v>
      </c>
      <c r="E197" s="30">
        <v>30389.84</v>
      </c>
      <c r="F197" s="15">
        <v>62412.7</v>
      </c>
      <c r="G197" s="30">
        <v>56412.7</v>
      </c>
      <c r="H197" s="16">
        <f t="shared" si="3"/>
        <v>0.9038657196371892</v>
      </c>
    </row>
  </sheetData>
  <mergeCells count="4">
    <mergeCell ref="A7:J7"/>
    <mergeCell ref="A1:O2"/>
    <mergeCell ref="B8:H8"/>
    <mergeCell ref="A6:J6"/>
  </mergeCells>
  <pageMargins left="0.25" right="0.25" top="0.75" bottom="0.75" header="0.3" footer="0.3"/>
  <pageSetup paperSize="9" orientation="portrait" r:id="rId1"/>
  <headerFooter alignWithMargins="0">
    <oddFooter>&amp;C&amp;"Times New Roman"&amp;10Бюджет Чегемского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Гелястанов</dc:creator>
  <dc:description>POI HSSF rep:2.45.0.101</dc:description>
  <cp:lastModifiedBy>User</cp:lastModifiedBy>
  <cp:lastPrinted>2023-03-03T10:10:45Z</cp:lastPrinted>
  <dcterms:created xsi:type="dcterms:W3CDTF">2018-07-03T12:57:30Z</dcterms:created>
  <dcterms:modified xsi:type="dcterms:W3CDTF">2023-03-03T10:10:48Z</dcterms:modified>
</cp:coreProperties>
</file>