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ЕЛЯСТАНОВ\Desktop\Моя папка\Бюджет 2024\Исполнение 1 кв. 2024\"/>
    </mc:Choice>
  </mc:AlternateContent>
  <xr:revisionPtr revIDLastSave="0" documentId="13_ncr:1_{AC6687CA-21F1-4A94-B9E7-B384EC810E57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Бюджет" sheetId="1" r:id="rId1"/>
  </sheets>
  <definedNames>
    <definedName name="_xlnm._FilterDatabase" localSheetId="0" hidden="1">Бюджет!$A$3:$G$211</definedName>
    <definedName name="APPT" localSheetId="0">Бюджет!$B$21</definedName>
    <definedName name="FIO" localSheetId="0">Бюджет!$G$21</definedName>
    <definedName name="LAST_CELL" localSheetId="0">Бюджет!$K$216</definedName>
    <definedName name="SIGN" localSheetId="0">Бюджет!$B$21:$I$23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0" i="1" l="1"/>
  <c r="H190" i="1"/>
  <c r="H191" i="1"/>
  <c r="H187" i="1"/>
  <c r="H171" i="1"/>
  <c r="H139" i="1"/>
  <c r="H156" i="1"/>
  <c r="H145" i="1"/>
  <c r="H144" i="1"/>
  <c r="H137" i="1"/>
  <c r="H121" i="1"/>
  <c r="H100" i="1"/>
  <c r="H97" i="1"/>
  <c r="G73" i="1"/>
  <c r="F73" i="1"/>
  <c r="H83" i="1"/>
  <c r="H82" i="1"/>
  <c r="H81" i="1"/>
  <c r="H80" i="1"/>
  <c r="H79" i="1"/>
  <c r="H72" i="1"/>
  <c r="H38" i="1"/>
  <c r="H32" i="1"/>
  <c r="G7" i="1"/>
  <c r="F7" i="1"/>
  <c r="H60" i="1"/>
  <c r="H45" i="1"/>
  <c r="H28" i="1"/>
  <c r="H26" i="1"/>
  <c r="H25" i="1"/>
  <c r="H24" i="1"/>
  <c r="H15" i="1"/>
  <c r="H195" i="1" l="1"/>
  <c r="H196" i="1"/>
  <c r="H197" i="1"/>
  <c r="H198" i="1"/>
  <c r="H199" i="1"/>
  <c r="H201" i="1"/>
  <c r="H202" i="1"/>
  <c r="H203" i="1"/>
  <c r="F204" i="1"/>
  <c r="G204" i="1"/>
  <c r="H205" i="1"/>
  <c r="H106" i="1"/>
  <c r="H204" i="1" l="1"/>
  <c r="H169" i="1"/>
  <c r="H168" i="1"/>
  <c r="H152" i="1"/>
  <c r="H151" i="1"/>
  <c r="H150" i="1"/>
  <c r="H149" i="1"/>
  <c r="H141" i="1"/>
  <c r="H136" i="1"/>
  <c r="H123" i="1"/>
  <c r="H209" i="1" l="1"/>
  <c r="H208" i="1"/>
  <c r="H78" i="1"/>
  <c r="H71" i="1"/>
  <c r="H55" i="1"/>
  <c r="H40" i="1"/>
  <c r="H61" i="1" l="1"/>
  <c r="H17" i="1"/>
  <c r="H153" i="1" l="1"/>
  <c r="H130" i="1"/>
  <c r="H131" i="1"/>
  <c r="H117" i="1"/>
  <c r="H114" i="1"/>
  <c r="H115" i="1"/>
  <c r="H116" i="1"/>
  <c r="H107" i="1"/>
  <c r="H108" i="1"/>
  <c r="H109" i="1"/>
  <c r="H110" i="1"/>
  <c r="H111" i="1"/>
  <c r="H112" i="1"/>
  <c r="H113" i="1"/>
  <c r="H95" i="1"/>
  <c r="H96" i="1"/>
  <c r="H87" i="1"/>
  <c r="H88" i="1"/>
  <c r="H89" i="1"/>
  <c r="H90" i="1"/>
  <c r="H91" i="1"/>
  <c r="H92" i="1"/>
  <c r="H93" i="1"/>
  <c r="H94" i="1"/>
  <c r="H74" i="1" l="1"/>
  <c r="H75" i="1"/>
  <c r="H76" i="1"/>
  <c r="H77" i="1"/>
  <c r="G67" i="1" l="1"/>
  <c r="F67" i="1"/>
  <c r="H164" i="1" l="1"/>
  <c r="G182" i="1" l="1"/>
  <c r="G173" i="1"/>
  <c r="G159" i="1"/>
  <c r="G84" i="1"/>
  <c r="G62" i="1"/>
  <c r="H172" i="1"/>
  <c r="G5" i="1" l="1"/>
  <c r="H124" i="1"/>
  <c r="H125" i="1"/>
  <c r="H58" i="1" l="1"/>
  <c r="H59" i="1"/>
  <c r="H27" i="1"/>
  <c r="H29" i="1"/>
  <c r="H30" i="1"/>
  <c r="H31" i="1"/>
  <c r="H56" i="1" l="1"/>
  <c r="H189" i="1" l="1"/>
  <c r="H157" i="1"/>
  <c r="H154" i="1"/>
  <c r="H134" i="1"/>
  <c r="H127" i="1"/>
  <c r="H126" i="1"/>
  <c r="H120" i="1"/>
  <c r="H118" i="1"/>
  <c r="H104" i="1"/>
  <c r="H101" i="1"/>
  <c r="H98" i="1"/>
  <c r="H69" i="1" l="1"/>
  <c r="H36" i="1"/>
  <c r="H22" i="1"/>
  <c r="H206" i="1" l="1"/>
  <c r="H142" i="1"/>
  <c r="H8" i="1"/>
  <c r="H122" i="1" l="1"/>
  <c r="H68" i="1"/>
  <c r="H49" i="1"/>
  <c r="H11" i="1"/>
  <c r="F182" i="1" l="1"/>
  <c r="F159" i="1"/>
  <c r="F84" i="1"/>
  <c r="F62" i="1"/>
  <c r="H184" i="1" l="1"/>
  <c r="H160" i="1"/>
  <c r="H129" i="1"/>
  <c r="H128" i="1"/>
  <c r="H50" i="1"/>
  <c r="H21" i="1" l="1"/>
  <c r="H7" i="1" l="1"/>
  <c r="H14" i="1" l="1"/>
  <c r="H12" i="1"/>
  <c r="H10" i="1"/>
  <c r="H192" i="1" l="1"/>
  <c r="H166" i="1"/>
  <c r="H167" i="1" l="1"/>
  <c r="H170" i="1"/>
  <c r="H105" i="1"/>
  <c r="H119" i="1"/>
  <c r="H132" i="1"/>
  <c r="H133" i="1"/>
  <c r="H33" i="1"/>
  <c r="H162" i="1" l="1"/>
  <c r="H67" i="1" l="1"/>
  <c r="H13" i="1"/>
  <c r="H16" i="1"/>
  <c r="H41" i="1"/>
  <c r="H42" i="1"/>
  <c r="H47" i="1"/>
  <c r="H48" i="1"/>
  <c r="H57" i="1"/>
  <c r="H70" i="1"/>
  <c r="H140" i="1"/>
  <c r="H146" i="1"/>
  <c r="H147" i="1"/>
  <c r="H161" i="1"/>
  <c r="H179" i="1"/>
  <c r="H180" i="1"/>
  <c r="H188" i="1"/>
  <c r="H18" i="1"/>
  <c r="H19" i="1"/>
  <c r="H20" i="1"/>
  <c r="H23" i="1"/>
  <c r="H34" i="1"/>
  <c r="H35" i="1"/>
  <c r="H37" i="1"/>
  <c r="H39" i="1"/>
  <c r="H43" i="1"/>
  <c r="H44" i="1"/>
  <c r="H46" i="1"/>
  <c r="H51" i="1"/>
  <c r="H52" i="1"/>
  <c r="H53" i="1"/>
  <c r="H54" i="1"/>
  <c r="H64" i="1"/>
  <c r="H65" i="1"/>
  <c r="H66" i="1"/>
  <c r="H85" i="1"/>
  <c r="H99" i="1"/>
  <c r="H102" i="1"/>
  <c r="H103" i="1"/>
  <c r="H135" i="1"/>
  <c r="H138" i="1"/>
  <c r="H143" i="1"/>
  <c r="H148" i="1"/>
  <c r="H155" i="1"/>
  <c r="H158" i="1"/>
  <c r="H163" i="1"/>
  <c r="H165" i="1"/>
  <c r="H174" i="1"/>
  <c r="H175" i="1"/>
  <c r="H176" i="1"/>
  <c r="H177" i="1"/>
  <c r="H178" i="1"/>
  <c r="H181" i="1"/>
  <c r="H183" i="1"/>
  <c r="H185" i="1"/>
  <c r="H186" i="1"/>
  <c r="H193" i="1"/>
  <c r="H207" i="1"/>
  <c r="H210" i="1"/>
  <c r="H211" i="1"/>
  <c r="E7" i="1"/>
  <c r="H73" i="1" l="1"/>
  <c r="H62" i="1"/>
  <c r="H63" i="1"/>
  <c r="H84" i="1"/>
  <c r="H86" i="1"/>
  <c r="F173" i="1"/>
  <c r="H159" i="1"/>
  <c r="H173" i="1" l="1"/>
  <c r="F5" i="1"/>
  <c r="H182" i="1"/>
  <c r="H5" i="1" l="1"/>
</calcChain>
</file>

<file path=xl/sharedStrings.xml><?xml version="1.0" encoding="utf-8"?>
<sst xmlns="http://schemas.openxmlformats.org/spreadsheetml/2006/main" count="814" uniqueCount="219">
  <si>
    <t>КФСР</t>
  </si>
  <si>
    <t>КЦСР</t>
  </si>
  <si>
    <t>Наименование КЦСР</t>
  </si>
  <si>
    <t>КВР</t>
  </si>
  <si>
    <t>0103</t>
  </si>
  <si>
    <t>9690090019</t>
  </si>
  <si>
    <t>Расходы на обеспечение функций государственных органов, в том числе территориальных органов</t>
  </si>
  <si>
    <t>121</t>
  </si>
  <si>
    <t>129</t>
  </si>
  <si>
    <t>0104</t>
  </si>
  <si>
    <t>7820090019</t>
  </si>
  <si>
    <t>122</t>
  </si>
  <si>
    <t>244</t>
  </si>
  <si>
    <t>851</t>
  </si>
  <si>
    <t>852</t>
  </si>
  <si>
    <t>853</t>
  </si>
  <si>
    <t>0106</t>
  </si>
  <si>
    <t>9390090019</t>
  </si>
  <si>
    <t>0111</t>
  </si>
  <si>
    <t>3920520540</t>
  </si>
  <si>
    <t>Резервный фонд Местной администрации</t>
  </si>
  <si>
    <t>870</t>
  </si>
  <si>
    <t>0113</t>
  </si>
  <si>
    <t>1540199998</t>
  </si>
  <si>
    <t>Реализация мероприятий программы</t>
  </si>
  <si>
    <t>15Г0099998</t>
  </si>
  <si>
    <t>71000Н0730</t>
  </si>
  <si>
    <t>Осуществление выплат Почетным гражданам муниципальных образований</t>
  </si>
  <si>
    <t>330</t>
  </si>
  <si>
    <t>7710092794</t>
  </si>
  <si>
    <t>Взнос в Ассоциацию "Совет муниципальных образований КБР"</t>
  </si>
  <si>
    <t>9990059300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</si>
  <si>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</si>
  <si>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9990071210</t>
  </si>
  <si>
    <t>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</si>
  <si>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0405</t>
  </si>
  <si>
    <t>0505</t>
  </si>
  <si>
    <t>0530190019</t>
  </si>
  <si>
    <t>0701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</si>
  <si>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</si>
  <si>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111</t>
  </si>
  <si>
    <t>119</t>
  </si>
  <si>
    <t>Расходы на обеспечение деятельности (оказание услуг) муниципальных учреждений</t>
  </si>
  <si>
    <t>0702</t>
  </si>
  <si>
    <t>0220275190</t>
  </si>
  <si>
    <t>Пополнение фондов школьных библиотек образовательных учреждений</t>
  </si>
  <si>
    <t>0220290059</t>
  </si>
  <si>
    <t>0703</t>
  </si>
  <si>
    <t>0240190059</t>
  </si>
  <si>
    <t>0705</t>
  </si>
  <si>
    <t>0220370880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</si>
  <si>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</si>
  <si>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>0707</t>
  </si>
  <si>
    <t>0240180070</t>
  </si>
  <si>
    <t>Мероприятия по профилактике незаконного потребления наркотических средств и психотропных веществ, наркомании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</si>
  <si>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</t>
  </si>
  <si>
    <t>02401М9400</t>
  </si>
  <si>
    <t>Профилактика безнадзорности и правонарушений несовершеннолетних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</si>
  <si>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</si>
  <si>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</si>
  <si>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4620192100</t>
  </si>
  <si>
    <t>Мероприятия в сфере реализации государственной национальной политики</t>
  </si>
  <si>
    <t>0709</t>
  </si>
  <si>
    <t>02403Н0380</t>
  </si>
  <si>
    <t>Премии Главы муниципального образования для поддержки талантливой молодежи</t>
  </si>
  <si>
    <t>0801</t>
  </si>
  <si>
    <t>1110290059</t>
  </si>
  <si>
    <t>0804</t>
  </si>
  <si>
    <t>1140190019</t>
  </si>
  <si>
    <t>1001</t>
  </si>
  <si>
    <t>71000Н0600</t>
  </si>
  <si>
    <t>Выплата доплат к пенсиям лицам, замещавшим должность муниципальной службы</t>
  </si>
  <si>
    <t>312</t>
  </si>
  <si>
    <t>1004</t>
  </si>
  <si>
    <t>9990070090</t>
  </si>
  <si>
    <t>Субвенции бюджетам муниципальных образований на выплату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</si>
  <si>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323</t>
  </si>
  <si>
    <t>9990070190</t>
  </si>
  <si>
    <t>Субвенции бюджетам муниципальных образований на выплату ежемесячного вознаграждения приемным родителям</t>
  </si>
  <si>
    <t>99900F2600</t>
  </si>
  <si>
    <t>Субвенции на выплату единовременного пособия при всех формах устройства детей, лишенных родительского попечения, в семью</t>
  </si>
  <si>
    <t>1006</t>
  </si>
  <si>
    <t>9990070100</t>
  </si>
  <si>
    <t>Содержание отделов опеки и попечительства</t>
  </si>
  <si>
    <t>9990070110</t>
  </si>
  <si>
    <t>Содержание комиссий по делам несовершеннолетних и защите их прав</t>
  </si>
  <si>
    <t>1310390059</t>
  </si>
  <si>
    <t>112</t>
  </si>
  <si>
    <t>113</t>
  </si>
  <si>
    <t>1103</t>
  </si>
  <si>
    <t>13201Н0440</t>
  </si>
  <si>
    <t>Стипендии Главы муниципального образования спортсменам, тренерам и иным специалистам спортивных сборных команд Российской Федерации по видам спорта, включенным в программы Олимпийских игр, Паралимпийских игр и Сурдлимпийских игр, чемпионам Олимпийских игр, Паралимпийских игр и Сурдлимпийских игр</t>
  </si>
  <si>
    <t>1105</t>
  </si>
  <si>
    <t>1340290019</t>
  </si>
  <si>
    <t>1202</t>
  </si>
  <si>
    <t>2320290059</t>
  </si>
  <si>
    <t>1401</t>
  </si>
  <si>
    <t>Дотации на выравнивание бюджетной обеспеченности поселений</t>
  </si>
  <si>
    <t>511</t>
  </si>
  <si>
    <t>Утвержденный план</t>
  </si>
  <si>
    <t>Всего</t>
  </si>
  <si>
    <t>Общегосударственные вопросы</t>
  </si>
  <si>
    <t>01</t>
  </si>
  <si>
    <t>% исполнения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</si>
  <si>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</si>
  <si>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</si>
  <si>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</si>
  <si>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</si>
  <si>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</si>
  <si>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</si>
  <si>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Образование</t>
  </si>
  <si>
    <t>07</t>
  </si>
  <si>
    <t>08</t>
  </si>
  <si>
    <t>Культура, кинематография</t>
  </si>
  <si>
    <t>Социальная политика</t>
  </si>
  <si>
    <t>10</t>
  </si>
  <si>
    <t>Физическая культура и спорт</t>
  </si>
  <si>
    <t>11</t>
  </si>
  <si>
    <t>Средства массовой информации</t>
  </si>
  <si>
    <t>12</t>
  </si>
  <si>
    <t>0105</t>
  </si>
  <si>
    <t>9090051200</t>
  </si>
  <si>
    <t>4610162160</t>
  </si>
  <si>
    <t>0220175180</t>
  </si>
  <si>
    <t>321</t>
  </si>
  <si>
    <t>313</t>
  </si>
  <si>
    <t>Субсидии на поддержу некоммерческих неправительственных организаций , участвующих в развитии институтов гражданского общества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</si>
  <si>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учебных пособий, средств обучения, игр, игрушек)</t>
  </si>
  <si>
    <t>25Ф0190019</t>
  </si>
  <si>
    <t>9990071220</t>
  </si>
  <si>
    <t>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полномочий по обращению с животными без владельцев</t>
  </si>
  <si>
    <t>242</t>
  </si>
  <si>
    <t>247</t>
  </si>
  <si>
    <t>0310</t>
  </si>
  <si>
    <t>0527570550</t>
  </si>
  <si>
    <t>022020059</t>
  </si>
  <si>
    <t>02202L3030</t>
  </si>
  <si>
    <t>02202L3040</t>
  </si>
  <si>
    <t>39Б0170010</t>
  </si>
  <si>
    <t>Осуществление части полномочий по организации водоснабжения населения в пределах полномочий, установленных законодательством Российской Федерации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</si>
  <si>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</si>
  <si>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</si>
  <si>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Закупка товаров, работ, услуг в сфере информационно-коммуникационных технологий</t>
  </si>
  <si>
    <t>831</t>
  </si>
  <si>
    <t>3920390019</t>
  </si>
  <si>
    <t>11403L5190</t>
  </si>
  <si>
    <t>Комплектование книжных фондов</t>
  </si>
  <si>
    <t>0501</t>
  </si>
  <si>
    <t>243</t>
  </si>
  <si>
    <t>0220270130</t>
  </si>
  <si>
    <t>0220277110</t>
  </si>
  <si>
    <t>0220277120</t>
  </si>
  <si>
    <t>0220277210</t>
  </si>
  <si>
    <t>0220277220</t>
  </si>
  <si>
    <t>0220277300</t>
  </si>
  <si>
    <t>Субвенции бюджетам муниципальных образований на оплату труда основного административно-управленческого персонала образовательных организаций</t>
  </si>
  <si>
    <t>Субвенции бюджетам муниципальных образований на оплату труда административно-управленческого персонала (за исключением основного административно-управленческого персонала), учебно-вспомогательного персонала образовательных организаций</t>
  </si>
  <si>
    <t>Субвенции бюджетам муниципальных образований на оплату труда педагогических работников образовательных организаций</t>
  </si>
  <si>
    <t>Субвенции бюджетам муниципальных образований на оплату труда прочих педагогических работников образовательных организаций</t>
  </si>
  <si>
    <t>Субвенции бюджетам муниципальных образований на оплату труда младшего обслуживающего персонала образовательных организаций</t>
  </si>
  <si>
    <t>0220277400</t>
  </si>
  <si>
    <t>Субвенции бюджетам муниципальных образований на оплату труда за индивидуальное обучение на основании медицинского заключения на дому детей, имеющих ограниченные возможности здоровья, за индивидуальное и групповое обучение детей, находящихся на длительном лечении в детских больницах (клиниках) и детских отделениях больниц для взрослых</t>
  </si>
  <si>
    <t>0240170130</t>
  </si>
  <si>
    <t>0240177210</t>
  </si>
  <si>
    <t>633</t>
  </si>
  <si>
    <t>0203</t>
  </si>
  <si>
    <t>9990092019</t>
  </si>
  <si>
    <t>Реализация специальной меры в сфере экономики, установленной постановлением Правительства Российской Федерации от 03 октября 2022 г. № 1745 "О специальной мере в сфере экономики и внесении изменения в постановление Правительства Российской Федерации от 3</t>
  </si>
  <si>
    <t>022ЕВ51790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</si>
  <si>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</si>
  <si>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9620090011</t>
  </si>
  <si>
    <t>9690090011</t>
  </si>
  <si>
    <t>9690090020</t>
  </si>
  <si>
    <t>7810090011</t>
  </si>
  <si>
    <t>7820090011</t>
  </si>
  <si>
    <t>7820090020</t>
  </si>
  <si>
    <t>7820090071</t>
  </si>
  <si>
    <t>3920390011</t>
  </si>
  <si>
    <t>3920390020</t>
  </si>
  <si>
    <t>9390090011</t>
  </si>
  <si>
    <t>9390090020</t>
  </si>
  <si>
    <t>9990090011</t>
  </si>
  <si>
    <t>9990099999</t>
  </si>
  <si>
    <t>Расходы на выплаты по оплате труда муниципальных служащих (лиц, замещающих муниципальные должности)</t>
  </si>
  <si>
    <t>Расходы на обеспечение деятельности органов местного самоуправления</t>
  </si>
  <si>
    <t>Жилищно-коммунальные (коммунальные) услуги,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</si>
  <si>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</si>
  <si>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Финансовое обеспечение иных расходов органов местного самоуправления и муниципальных казенных учреждений</t>
  </si>
  <si>
    <t>1010390011</t>
  </si>
  <si>
    <t>1011290020</t>
  </si>
  <si>
    <t>25Ф0190011</t>
  </si>
  <si>
    <t>25Ф0190020</t>
  </si>
  <si>
    <t>3841290072</t>
  </si>
  <si>
    <t>0530190011</t>
  </si>
  <si>
    <t>0530190020</t>
  </si>
  <si>
    <t>0530190071</t>
  </si>
  <si>
    <t>Жилищно-коммунальные (коммунальные) услуги, взносы на капитальный ремонт общего имущества в многоквартирном доме по объектам, находящимся в муницпальной казне</t>
  </si>
  <si>
    <t>0220290071</t>
  </si>
  <si>
    <t>0240190071</t>
  </si>
  <si>
    <t>0240192151</t>
  </si>
  <si>
    <t>022ЕГ51160</t>
  </si>
  <si>
    <t>0250790071</t>
  </si>
  <si>
    <t>112А155190</t>
  </si>
  <si>
    <t>1140190011</t>
  </si>
  <si>
    <t>1140190020</t>
  </si>
  <si>
    <t>1310390071</t>
  </si>
  <si>
    <t>1340290011</t>
  </si>
  <si>
    <t>1340290020</t>
  </si>
  <si>
    <t>1340290071</t>
  </si>
  <si>
    <t>2320290071</t>
  </si>
  <si>
    <t>Государственная поддержка отрасли культуры</t>
  </si>
  <si>
    <t>Жилищно-коммунальные (коммунальные) услуги, взносы на капитальный ремонт общего имущества в многоквартирном доме</t>
  </si>
  <si>
    <t>Реализация программы "Развитие системы поддержки молодежной политики "Регион для молодых"</t>
  </si>
  <si>
    <t>0250790020</t>
  </si>
  <si>
    <t>0250790011</t>
  </si>
  <si>
    <t>Фактический расход</t>
  </si>
  <si>
    <t>Исполнение бюджета Чегемского муниципального района за  первый квартал   2024 года по разделам и подразделам классификации расходов бюджетов (тыс. руб.)</t>
  </si>
  <si>
    <t>ю</t>
  </si>
  <si>
    <t xml:space="preserve">Приложение № 3 к постановлению местной администрации
Чегемского муниципального района 
от «16» мая  2024 г. № 506-па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</si>
</sst>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"/>
    <numFmt numFmtId="165" formatCode="#,##0.0"/>
    <numFmt numFmtId="166" formatCode="0.0%"/>
  </numFmts>
  <fonts count="11" x14ac:knownFonts="1">
    <font>
      <sz val="10"/>
      <name val="Arial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Border="1" applyAlignment="1" applyProtection="1">
      <alignment vertic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165" fontId="4" fillId="2" borderId="1" xfId="0" applyNumberFormat="1" applyFont="1" applyFill="1" applyBorder="1" applyAlignment="1" applyProtection="1">
      <alignment horizontal="right" vertical="center"/>
    </xf>
    <xf numFmtId="165" fontId="5" fillId="2" borderId="1" xfId="0" applyNumberFormat="1" applyFont="1" applyFill="1" applyBorder="1" applyAlignment="1" applyProtection="1">
      <alignment horizontal="right" vertical="center"/>
    </xf>
    <xf numFmtId="166" fontId="5" fillId="2" borderId="1" xfId="0" applyNumberFormat="1" applyFont="1" applyFill="1" applyBorder="1" applyAlignment="1" applyProtection="1">
      <alignment horizontal="right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165" fontId="2" fillId="2" borderId="1" xfId="0" applyNumberFormat="1" applyFont="1" applyFill="1" applyBorder="1" applyAlignment="1" applyProtection="1">
      <alignment horizontal="right" vertical="center"/>
    </xf>
    <xf numFmtId="166" fontId="2" fillId="2" borderId="1" xfId="0" applyNumberFormat="1" applyFont="1" applyFill="1" applyBorder="1" applyAlignment="1" applyProtection="1">
      <alignment horizontal="right" vertical="center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right" vertical="center" wrapText="1"/>
    </xf>
    <xf numFmtId="165" fontId="6" fillId="2" borderId="1" xfId="0" applyNumberFormat="1" applyFont="1" applyFill="1" applyBorder="1" applyAlignment="1" applyProtection="1">
      <alignment horizontal="right" vertical="center"/>
    </xf>
    <xf numFmtId="165" fontId="6" fillId="2" borderId="1" xfId="0" applyNumberFormat="1" applyFont="1" applyFill="1" applyBorder="1" applyAlignment="1" applyProtection="1">
      <alignment horizontal="right" vertical="center" wrapText="1"/>
    </xf>
    <xf numFmtId="166" fontId="6" fillId="2" borderId="1" xfId="0" applyNumberFormat="1" applyFont="1" applyFill="1" applyBorder="1" applyAlignment="1" applyProtection="1">
      <alignment horizontal="right" vertical="center"/>
    </xf>
    <xf numFmtId="164" fontId="2" fillId="2" borderId="1" xfId="0" applyNumberFormat="1" applyFont="1" applyFill="1" applyBorder="1" applyAlignment="1" applyProtection="1">
      <alignment horizontal="left" vertical="center" wrapText="1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165" fontId="4" fillId="2" borderId="1" xfId="0" applyNumberFormat="1" applyFont="1" applyFill="1" applyBorder="1" applyAlignment="1" applyProtection="1">
      <alignment horizontal="right" vertical="center" wrapText="1"/>
    </xf>
    <xf numFmtId="166" fontId="4" fillId="2" borderId="1" xfId="0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165" fontId="4" fillId="2" borderId="1" xfId="0" applyNumberFormat="1" applyFont="1" applyFill="1" applyBorder="1" applyAlignment="1" applyProtection="1">
      <alignment horizontal="center" vertical="center" wrapText="1"/>
    </xf>
    <xf numFmtId="166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horizontal="right" vertical="top"/>
    </xf>
    <xf numFmtId="0" fontId="7" fillId="2" borderId="0" xfId="2" applyFont="1" applyFill="1" applyAlignment="1">
      <alignment horizontal="right" vertical="top" wrapText="1"/>
    </xf>
    <xf numFmtId="0" fontId="8" fillId="2" borderId="0" xfId="0" applyFont="1" applyFill="1" applyAlignment="1">
      <alignment horizontal="right" vertical="top"/>
    </xf>
    <xf numFmtId="0" fontId="9" fillId="2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11"/>
  <sheetViews>
    <sheetView showGridLines="0" tabSelected="1" zoomScale="90" zoomScaleNormal="90" workbookViewId="0">
      <selection sqref="A1:J3"/>
    </sheetView>
  </sheetViews>
  <sheetFormatPr defaultColWidth="11.140625" defaultRowHeight="15" x14ac:dyDescent="0.2"/>
  <cols>
    <col min="1" max="1" width="45.42578125" style="1" customWidth="1"/>
    <col min="2" max="2" width="7.5703125" style="1" customWidth="1"/>
    <col min="3" max="3" width="11.140625" style="1"/>
    <col min="4" max="4" width="6.85546875" style="1" customWidth="1"/>
    <col min="5" max="5" width="11.140625" style="1" hidden="1" customWidth="1"/>
    <col min="6" max="6" width="10.5703125" style="1" customWidth="1"/>
    <col min="7" max="7" width="9.85546875" style="1" customWidth="1"/>
    <col min="8" max="8" width="8.42578125" style="1" customWidth="1"/>
    <col min="9" max="9" width="0.42578125" style="1" hidden="1" customWidth="1"/>
    <col min="10" max="10" width="11.140625" style="1" hidden="1" customWidth="1"/>
    <col min="11" max="11" width="18.5703125" style="1" customWidth="1"/>
    <col min="12" max="16384" width="11.140625" style="1"/>
  </cols>
  <sheetData>
    <row r="1" spans="1:16" x14ac:dyDescent="0.2">
      <c r="A1" s="31" t="s">
        <v>218</v>
      </c>
      <c r="B1" s="32"/>
      <c r="C1" s="32"/>
      <c r="D1" s="32"/>
      <c r="E1" s="32"/>
      <c r="F1" s="32"/>
      <c r="G1" s="32"/>
      <c r="H1" s="32"/>
      <c r="I1" s="32"/>
      <c r="J1" s="32"/>
      <c r="K1" s="2"/>
      <c r="L1" s="2"/>
      <c r="M1" s="2"/>
      <c r="N1" s="2"/>
      <c r="O1" s="2"/>
    </row>
    <row r="2" spans="1:16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"/>
    </row>
    <row r="3" spans="1:16" ht="26.2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6" ht="41.25" customHeight="1" x14ac:dyDescent="0.2">
      <c r="A4" s="33" t="s">
        <v>216</v>
      </c>
      <c r="B4" s="34"/>
      <c r="C4" s="34"/>
      <c r="D4" s="34"/>
      <c r="E4" s="34"/>
      <c r="F4" s="34"/>
      <c r="G4" s="34"/>
      <c r="H4" s="34"/>
      <c r="I4" s="30"/>
      <c r="J4" s="30"/>
    </row>
    <row r="5" spans="1:16" x14ac:dyDescent="0.2">
      <c r="A5" s="19" t="s">
        <v>100</v>
      </c>
      <c r="B5" s="5"/>
      <c r="C5" s="5"/>
      <c r="D5" s="5"/>
      <c r="E5" s="6">
        <v>709804.64</v>
      </c>
      <c r="F5" s="7">
        <f>F7+F62+F67+F73+F84+F159+F173+F182+F204+F211+F61</f>
        <v>372517.4</v>
      </c>
      <c r="G5" s="7">
        <f>G7+G62+G67+G73+G84+G159+G173+G182+G204+G211+G61</f>
        <v>317831.60000000003</v>
      </c>
      <c r="H5" s="8">
        <f>G5/F5</f>
        <v>0.8531993404871826</v>
      </c>
      <c r="K5" s="23"/>
    </row>
    <row r="6" spans="1:16" ht="54.75" customHeight="1" x14ac:dyDescent="0.2">
      <c r="A6" s="19" t="s">
        <v>2</v>
      </c>
      <c r="B6" s="4" t="s">
        <v>0</v>
      </c>
      <c r="C6" s="4" t="s">
        <v>1</v>
      </c>
      <c r="D6" s="25" t="s">
        <v>3</v>
      </c>
      <c r="E6" s="26" t="s">
        <v>3</v>
      </c>
      <c r="F6" s="26" t="s">
        <v>99</v>
      </c>
      <c r="G6" s="27" t="s">
        <v>215</v>
      </c>
      <c r="H6" s="28" t="s">
        <v>103</v>
      </c>
      <c r="I6" s="24" t="s">
        <v>103</v>
      </c>
      <c r="K6" s="23"/>
      <c r="P6" s="1" t="s">
        <v>217</v>
      </c>
    </row>
    <row r="7" spans="1:16" x14ac:dyDescent="0.2">
      <c r="A7" s="19" t="s">
        <v>101</v>
      </c>
      <c r="B7" s="5" t="s">
        <v>102</v>
      </c>
      <c r="C7" s="5"/>
      <c r="D7" s="5"/>
      <c r="E7" s="6">
        <f>SUM(E11:E59)</f>
        <v>48879.45</v>
      </c>
      <c r="F7" s="6">
        <f>SUM(F8:F60)</f>
        <v>34604.399999999994</v>
      </c>
      <c r="G7" s="6">
        <f>SUM(G8:G60)</f>
        <v>19007.700000000004</v>
      </c>
      <c r="H7" s="8">
        <f t="shared" ref="H7:H8" si="0">G7/F7</f>
        <v>0.54928563997641944</v>
      </c>
      <c r="K7" s="23"/>
    </row>
    <row r="8" spans="1:16" ht="45" x14ac:dyDescent="0.2">
      <c r="A8" s="12" t="s">
        <v>183</v>
      </c>
      <c r="B8" s="9" t="s">
        <v>4</v>
      </c>
      <c r="C8" s="9" t="s">
        <v>170</v>
      </c>
      <c r="D8" s="9" t="s">
        <v>7</v>
      </c>
      <c r="E8" s="10"/>
      <c r="F8" s="10">
        <v>342</v>
      </c>
      <c r="G8" s="10">
        <v>310.2</v>
      </c>
      <c r="H8" s="8">
        <f t="shared" si="0"/>
        <v>0.90701754385964906</v>
      </c>
    </row>
    <row r="9" spans="1:16" ht="45" x14ac:dyDescent="0.2">
      <c r="A9" s="12" t="s">
        <v>183</v>
      </c>
      <c r="B9" s="9" t="s">
        <v>4</v>
      </c>
      <c r="C9" s="9" t="s">
        <v>170</v>
      </c>
      <c r="D9" s="9" t="s">
        <v>11</v>
      </c>
      <c r="E9" s="10"/>
      <c r="F9" s="10">
        <v>4.0999999999999996</v>
      </c>
      <c r="G9" s="10">
        <v>3.7</v>
      </c>
      <c r="H9" s="8"/>
    </row>
    <row r="10" spans="1:16" ht="45" x14ac:dyDescent="0.2">
      <c r="A10" s="12" t="s">
        <v>183</v>
      </c>
      <c r="B10" s="9" t="s">
        <v>4</v>
      </c>
      <c r="C10" s="9" t="s">
        <v>170</v>
      </c>
      <c r="D10" s="9" t="s">
        <v>8</v>
      </c>
      <c r="E10" s="10"/>
      <c r="F10" s="10">
        <v>103.3</v>
      </c>
      <c r="G10" s="10">
        <v>85</v>
      </c>
      <c r="H10" s="11">
        <f t="shared" ref="H10" si="1">G10/F10</f>
        <v>0.82284607938044529</v>
      </c>
    </row>
    <row r="11" spans="1:16" ht="45" x14ac:dyDescent="0.2">
      <c r="A11" s="12" t="s">
        <v>183</v>
      </c>
      <c r="B11" s="13" t="s">
        <v>4</v>
      </c>
      <c r="C11" s="13" t="s">
        <v>171</v>
      </c>
      <c r="D11" s="13" t="s">
        <v>7</v>
      </c>
      <c r="E11" s="14">
        <v>1209.1099999999999</v>
      </c>
      <c r="F11" s="10">
        <v>301.2</v>
      </c>
      <c r="G11" s="14">
        <v>280</v>
      </c>
      <c r="H11" s="11">
        <f>G11/F11</f>
        <v>0.92961487383798147</v>
      </c>
    </row>
    <row r="12" spans="1:16" ht="45" x14ac:dyDescent="0.2">
      <c r="A12" s="12" t="s">
        <v>183</v>
      </c>
      <c r="B12" s="13" t="s">
        <v>4</v>
      </c>
      <c r="C12" s="13" t="s">
        <v>171</v>
      </c>
      <c r="D12" s="13" t="s">
        <v>11</v>
      </c>
      <c r="E12" s="14"/>
      <c r="F12" s="10">
        <v>4.0999999999999996</v>
      </c>
      <c r="G12" s="14">
        <v>4.5</v>
      </c>
      <c r="H12" s="11">
        <f>G12/F12</f>
        <v>1.0975609756097562</v>
      </c>
    </row>
    <row r="13" spans="1:16" ht="45" x14ac:dyDescent="0.2">
      <c r="A13" s="12" t="s">
        <v>183</v>
      </c>
      <c r="B13" s="13" t="s">
        <v>4</v>
      </c>
      <c r="C13" s="13" t="s">
        <v>171</v>
      </c>
      <c r="D13" s="13" t="s">
        <v>8</v>
      </c>
      <c r="E13" s="14">
        <v>365.15</v>
      </c>
      <c r="F13" s="10">
        <v>91</v>
      </c>
      <c r="G13" s="14">
        <v>83.8</v>
      </c>
      <c r="H13" s="11">
        <f t="shared" ref="H13:H137" si="2">G13/F13</f>
        <v>0.92087912087912083</v>
      </c>
    </row>
    <row r="14" spans="1:16" ht="45" x14ac:dyDescent="0.2">
      <c r="A14" s="12" t="s">
        <v>6</v>
      </c>
      <c r="B14" s="13" t="s">
        <v>4</v>
      </c>
      <c r="C14" s="13" t="s">
        <v>5</v>
      </c>
      <c r="D14" s="13" t="s">
        <v>12</v>
      </c>
      <c r="E14" s="14"/>
      <c r="F14" s="15">
        <v>2.6</v>
      </c>
      <c r="G14" s="16">
        <v>0</v>
      </c>
      <c r="H14" s="17">
        <f t="shared" si="2"/>
        <v>0</v>
      </c>
    </row>
    <row r="15" spans="1:16" ht="30" x14ac:dyDescent="0.2">
      <c r="A15" s="12" t="s">
        <v>184</v>
      </c>
      <c r="B15" s="13" t="s">
        <v>4</v>
      </c>
      <c r="C15" s="13" t="s">
        <v>172</v>
      </c>
      <c r="D15" s="13" t="s">
        <v>12</v>
      </c>
      <c r="E15" s="14"/>
      <c r="F15" s="15">
        <v>156.30000000000001</v>
      </c>
      <c r="G15" s="16">
        <v>136.5</v>
      </c>
      <c r="H15" s="17">
        <f t="shared" si="2"/>
        <v>0.87332053742802296</v>
      </c>
    </row>
    <row r="16" spans="1:16" ht="45" x14ac:dyDescent="0.2">
      <c r="A16" s="12" t="s">
        <v>183</v>
      </c>
      <c r="B16" s="13" t="s">
        <v>9</v>
      </c>
      <c r="C16" s="13" t="s">
        <v>173</v>
      </c>
      <c r="D16" s="13" t="s">
        <v>7</v>
      </c>
      <c r="E16" s="14">
        <v>3888.12</v>
      </c>
      <c r="F16" s="10">
        <v>2138.6999999999998</v>
      </c>
      <c r="G16" s="14">
        <v>1863.4</v>
      </c>
      <c r="H16" s="11">
        <f t="shared" si="2"/>
        <v>0.87127694393790633</v>
      </c>
    </row>
    <row r="17" spans="1:8" ht="45" x14ac:dyDescent="0.2">
      <c r="A17" s="12" t="s">
        <v>183</v>
      </c>
      <c r="B17" s="13" t="s">
        <v>9</v>
      </c>
      <c r="C17" s="13" t="s">
        <v>173</v>
      </c>
      <c r="D17" s="13" t="s">
        <v>11</v>
      </c>
      <c r="E17" s="14"/>
      <c r="F17" s="10">
        <v>51.2</v>
      </c>
      <c r="G17" s="14">
        <v>15.7</v>
      </c>
      <c r="H17" s="11">
        <f t="shared" si="2"/>
        <v>0.30664062499999994</v>
      </c>
    </row>
    <row r="18" spans="1:8" ht="45" x14ac:dyDescent="0.2">
      <c r="A18" s="12" t="s">
        <v>183</v>
      </c>
      <c r="B18" s="13" t="s">
        <v>9</v>
      </c>
      <c r="C18" s="13" t="s">
        <v>173</v>
      </c>
      <c r="D18" s="13" t="s">
        <v>8</v>
      </c>
      <c r="E18" s="14">
        <v>1174.21</v>
      </c>
      <c r="F18" s="10">
        <v>645.9</v>
      </c>
      <c r="G18" s="14">
        <v>558.4</v>
      </c>
      <c r="H18" s="11">
        <f t="shared" si="2"/>
        <v>0.86453011302059146</v>
      </c>
    </row>
    <row r="19" spans="1:8" ht="45" x14ac:dyDescent="0.2">
      <c r="A19" s="12" t="s">
        <v>183</v>
      </c>
      <c r="B19" s="13" t="s">
        <v>9</v>
      </c>
      <c r="C19" s="13" t="s">
        <v>174</v>
      </c>
      <c r="D19" s="13" t="s">
        <v>7</v>
      </c>
      <c r="E19" s="14">
        <v>10393.89</v>
      </c>
      <c r="F19" s="10">
        <v>5100.8</v>
      </c>
      <c r="G19" s="14">
        <v>4677.2</v>
      </c>
      <c r="H19" s="11">
        <f t="shared" si="2"/>
        <v>0.91695420326223331</v>
      </c>
    </row>
    <row r="20" spans="1:8" ht="45" x14ac:dyDescent="0.2">
      <c r="A20" s="12" t="s">
        <v>183</v>
      </c>
      <c r="B20" s="13" t="s">
        <v>9</v>
      </c>
      <c r="C20" s="13" t="s">
        <v>174</v>
      </c>
      <c r="D20" s="13" t="s">
        <v>11</v>
      </c>
      <c r="E20" s="14">
        <v>170.3</v>
      </c>
      <c r="F20" s="10">
        <v>58.7</v>
      </c>
      <c r="G20" s="14">
        <v>3.6</v>
      </c>
      <c r="H20" s="11">
        <f t="shared" si="2"/>
        <v>6.1328790459965928E-2</v>
      </c>
    </row>
    <row r="21" spans="1:8" ht="45" x14ac:dyDescent="0.2">
      <c r="A21" s="12" t="s">
        <v>183</v>
      </c>
      <c r="B21" s="13" t="s">
        <v>9</v>
      </c>
      <c r="C21" s="13" t="s">
        <v>174</v>
      </c>
      <c r="D21" s="13" t="s">
        <v>8</v>
      </c>
      <c r="E21" s="14">
        <v>3138.96</v>
      </c>
      <c r="F21" s="10">
        <v>1540.5</v>
      </c>
      <c r="G21" s="14">
        <v>1404.6</v>
      </c>
      <c r="H21" s="11">
        <f t="shared" si="2"/>
        <v>0.91178188899707879</v>
      </c>
    </row>
    <row r="22" spans="1:8" ht="30" x14ac:dyDescent="0.2">
      <c r="A22" s="12" t="s">
        <v>184</v>
      </c>
      <c r="B22" s="13" t="s">
        <v>9</v>
      </c>
      <c r="C22" s="13" t="s">
        <v>175</v>
      </c>
      <c r="D22" s="13" t="s">
        <v>131</v>
      </c>
      <c r="E22" s="14"/>
      <c r="F22" s="10">
        <v>341.5</v>
      </c>
      <c r="G22" s="14">
        <v>306</v>
      </c>
      <c r="H22" s="11">
        <f t="shared" si="2"/>
        <v>0.89604685212298685</v>
      </c>
    </row>
    <row r="23" spans="1:8" ht="45" x14ac:dyDescent="0.2">
      <c r="A23" s="12" t="s">
        <v>6</v>
      </c>
      <c r="B23" s="13" t="s">
        <v>9</v>
      </c>
      <c r="C23" s="13" t="s">
        <v>10</v>
      </c>
      <c r="D23" s="13" t="s">
        <v>12</v>
      </c>
      <c r="E23" s="14">
        <v>10976.25</v>
      </c>
      <c r="F23" s="15">
        <v>47.5</v>
      </c>
      <c r="G23" s="16">
        <v>148.4</v>
      </c>
      <c r="H23" s="17">
        <f t="shared" si="2"/>
        <v>3.1242105263157898</v>
      </c>
    </row>
    <row r="24" spans="1:8" ht="30" x14ac:dyDescent="0.2">
      <c r="A24" s="12" t="s">
        <v>184</v>
      </c>
      <c r="B24" s="13" t="s">
        <v>9</v>
      </c>
      <c r="C24" s="13" t="s">
        <v>175</v>
      </c>
      <c r="D24" s="13" t="s">
        <v>7</v>
      </c>
      <c r="E24" s="14"/>
      <c r="F24" s="15">
        <v>1046.8</v>
      </c>
      <c r="G24" s="16">
        <v>1042</v>
      </c>
      <c r="H24" s="17">
        <f t="shared" si="2"/>
        <v>0.99541459686664124</v>
      </c>
    </row>
    <row r="25" spans="1:8" ht="30" x14ac:dyDescent="0.2">
      <c r="A25" s="12" t="s">
        <v>184</v>
      </c>
      <c r="B25" s="13" t="s">
        <v>9</v>
      </c>
      <c r="C25" s="13" t="s">
        <v>175</v>
      </c>
      <c r="D25" s="13" t="s">
        <v>8</v>
      </c>
      <c r="E25" s="14"/>
      <c r="F25" s="15">
        <v>316.10000000000002</v>
      </c>
      <c r="G25" s="16">
        <v>313.5</v>
      </c>
      <c r="H25" s="17">
        <f t="shared" si="2"/>
        <v>0.99177475482442257</v>
      </c>
    </row>
    <row r="26" spans="1:8" ht="30" x14ac:dyDescent="0.2">
      <c r="A26" s="12" t="s">
        <v>184</v>
      </c>
      <c r="B26" s="13" t="s">
        <v>9</v>
      </c>
      <c r="C26" s="13" t="s">
        <v>175</v>
      </c>
      <c r="D26" s="13" t="s">
        <v>12</v>
      </c>
      <c r="E26" s="14"/>
      <c r="F26" s="15">
        <v>2196.1999999999998</v>
      </c>
      <c r="G26" s="16">
        <v>612.70000000000005</v>
      </c>
      <c r="H26" s="17">
        <f t="shared" si="2"/>
        <v>0.27898187778890815</v>
      </c>
    </row>
    <row r="27" spans="1:8" ht="30" x14ac:dyDescent="0.2">
      <c r="A27" s="12" t="s">
        <v>185</v>
      </c>
      <c r="B27" s="13" t="s">
        <v>9</v>
      </c>
      <c r="C27" s="13" t="s">
        <v>176</v>
      </c>
      <c r="D27" s="13" t="s">
        <v>132</v>
      </c>
      <c r="E27" s="14"/>
      <c r="F27" s="15">
        <v>313.60000000000002</v>
      </c>
      <c r="G27" s="16">
        <v>327.5</v>
      </c>
      <c r="H27" s="17">
        <f t="shared" si="2"/>
        <v>1.0443239795918366</v>
      </c>
    </row>
    <row r="28" spans="1:8" ht="30" x14ac:dyDescent="0.2">
      <c r="A28" s="12" t="s">
        <v>185</v>
      </c>
      <c r="B28" s="13" t="s">
        <v>9</v>
      </c>
      <c r="C28" s="13" t="s">
        <v>176</v>
      </c>
      <c r="D28" s="13" t="s">
        <v>12</v>
      </c>
      <c r="E28" s="14"/>
      <c r="F28" s="15">
        <v>34.1</v>
      </c>
      <c r="G28" s="16">
        <v>28.8</v>
      </c>
      <c r="H28" s="17">
        <f t="shared" si="2"/>
        <v>0.84457478005865105</v>
      </c>
    </row>
    <row r="29" spans="1:8" ht="31.5" x14ac:dyDescent="0.25">
      <c r="A29" s="29" t="s">
        <v>184</v>
      </c>
      <c r="B29" s="13" t="s">
        <v>9</v>
      </c>
      <c r="C29" s="13" t="s">
        <v>175</v>
      </c>
      <c r="D29" s="13" t="s">
        <v>13</v>
      </c>
      <c r="E29" s="14">
        <v>374</v>
      </c>
      <c r="F29" s="10">
        <v>1721.2</v>
      </c>
      <c r="G29" s="14">
        <v>111.5</v>
      </c>
      <c r="H29" s="11">
        <f t="shared" si="2"/>
        <v>6.4780385777364627E-2</v>
      </c>
    </row>
    <row r="30" spans="1:8" ht="30" x14ac:dyDescent="0.2">
      <c r="A30" s="12" t="s">
        <v>184</v>
      </c>
      <c r="B30" s="13" t="s">
        <v>9</v>
      </c>
      <c r="C30" s="13" t="s">
        <v>175</v>
      </c>
      <c r="D30" s="13" t="s">
        <v>14</v>
      </c>
      <c r="E30" s="14">
        <v>55</v>
      </c>
      <c r="F30" s="10">
        <v>10</v>
      </c>
      <c r="G30" s="14">
        <v>0</v>
      </c>
      <c r="H30" s="11">
        <f t="shared" si="2"/>
        <v>0</v>
      </c>
    </row>
    <row r="31" spans="1:8" ht="30" x14ac:dyDescent="0.2">
      <c r="A31" s="12" t="s">
        <v>184</v>
      </c>
      <c r="B31" s="13" t="s">
        <v>9</v>
      </c>
      <c r="C31" s="13" t="s">
        <v>175</v>
      </c>
      <c r="D31" s="13" t="s">
        <v>15</v>
      </c>
      <c r="E31" s="14">
        <v>60</v>
      </c>
      <c r="F31" s="15">
        <v>10</v>
      </c>
      <c r="G31" s="16">
        <v>0</v>
      </c>
      <c r="H31" s="17">
        <f t="shared" si="2"/>
        <v>0</v>
      </c>
    </row>
    <row r="32" spans="1:8" ht="60" x14ac:dyDescent="0.2">
      <c r="A32" s="12" t="s">
        <v>186</v>
      </c>
      <c r="B32" s="13" t="s">
        <v>120</v>
      </c>
      <c r="C32" s="13" t="s">
        <v>121</v>
      </c>
      <c r="D32" s="13" t="s">
        <v>12</v>
      </c>
      <c r="E32" s="14"/>
      <c r="F32" s="15">
        <v>0.6</v>
      </c>
      <c r="G32" s="16">
        <v>0</v>
      </c>
      <c r="H32" s="17">
        <f t="shared" si="2"/>
        <v>0</v>
      </c>
    </row>
    <row r="33" spans="1:8" ht="45" x14ac:dyDescent="0.2">
      <c r="A33" s="12" t="s">
        <v>183</v>
      </c>
      <c r="B33" s="13" t="s">
        <v>16</v>
      </c>
      <c r="C33" s="13" t="s">
        <v>177</v>
      </c>
      <c r="D33" s="13" t="s">
        <v>7</v>
      </c>
      <c r="E33" s="14">
        <v>4598.59</v>
      </c>
      <c r="F33" s="10">
        <v>2105.9</v>
      </c>
      <c r="G33" s="14">
        <v>1867.7</v>
      </c>
      <c r="H33" s="11">
        <f t="shared" si="2"/>
        <v>0.88688921601215631</v>
      </c>
    </row>
    <row r="34" spans="1:8" ht="45" x14ac:dyDescent="0.2">
      <c r="A34" s="12" t="s">
        <v>183</v>
      </c>
      <c r="B34" s="13" t="s">
        <v>16</v>
      </c>
      <c r="C34" s="13" t="s">
        <v>177</v>
      </c>
      <c r="D34" s="13" t="s">
        <v>11</v>
      </c>
      <c r="E34" s="14">
        <v>26.4</v>
      </c>
      <c r="F34" s="10">
        <v>8.8000000000000007</v>
      </c>
      <c r="G34" s="14">
        <v>7.2</v>
      </c>
      <c r="H34" s="11">
        <f t="shared" si="2"/>
        <v>0.81818181818181812</v>
      </c>
    </row>
    <row r="35" spans="1:8" ht="45" x14ac:dyDescent="0.2">
      <c r="A35" s="12" t="s">
        <v>183</v>
      </c>
      <c r="B35" s="13" t="s">
        <v>16</v>
      </c>
      <c r="C35" s="13" t="s">
        <v>177</v>
      </c>
      <c r="D35" s="13" t="s">
        <v>8</v>
      </c>
      <c r="E35" s="14">
        <v>1388.78</v>
      </c>
      <c r="F35" s="10">
        <v>636</v>
      </c>
      <c r="G35" s="14">
        <v>558.70000000000005</v>
      </c>
      <c r="H35" s="11">
        <f t="shared" si="2"/>
        <v>0.8784591194968554</v>
      </c>
    </row>
    <row r="36" spans="1:8" ht="45" x14ac:dyDescent="0.2">
      <c r="A36" s="12" t="s">
        <v>6</v>
      </c>
      <c r="B36" s="13" t="s">
        <v>16</v>
      </c>
      <c r="C36" s="13" t="s">
        <v>144</v>
      </c>
      <c r="D36" s="13" t="s">
        <v>12</v>
      </c>
      <c r="E36" s="14"/>
      <c r="F36" s="10">
        <v>26.3</v>
      </c>
      <c r="G36" s="14">
        <v>0</v>
      </c>
      <c r="H36" s="11">
        <f t="shared" si="2"/>
        <v>0</v>
      </c>
    </row>
    <row r="37" spans="1:8" ht="30" x14ac:dyDescent="0.2">
      <c r="A37" s="12" t="s">
        <v>184</v>
      </c>
      <c r="B37" s="13" t="s">
        <v>16</v>
      </c>
      <c r="C37" s="13" t="s">
        <v>178</v>
      </c>
      <c r="D37" s="13" t="s">
        <v>131</v>
      </c>
      <c r="E37" s="14">
        <v>1513.67</v>
      </c>
      <c r="F37" s="10">
        <v>71.3</v>
      </c>
      <c r="G37" s="14">
        <v>36.799999999999997</v>
      </c>
      <c r="H37" s="11">
        <f t="shared" si="2"/>
        <v>0.5161290322580645</v>
      </c>
    </row>
    <row r="38" spans="1:8" ht="30" x14ac:dyDescent="0.2">
      <c r="A38" s="12" t="s">
        <v>184</v>
      </c>
      <c r="B38" s="13" t="s">
        <v>16</v>
      </c>
      <c r="C38" s="13" t="s">
        <v>178</v>
      </c>
      <c r="D38" s="13" t="s">
        <v>12</v>
      </c>
      <c r="E38" s="14"/>
      <c r="F38" s="10">
        <v>3429.2</v>
      </c>
      <c r="G38" s="14">
        <v>161.4</v>
      </c>
      <c r="H38" s="11">
        <f t="shared" si="2"/>
        <v>4.7066371165286371E-2</v>
      </c>
    </row>
    <row r="39" spans="1:8" ht="30" x14ac:dyDescent="0.2">
      <c r="A39" s="12" t="s">
        <v>184</v>
      </c>
      <c r="B39" s="13" t="s">
        <v>16</v>
      </c>
      <c r="C39" s="13" t="s">
        <v>178</v>
      </c>
      <c r="D39" s="13" t="s">
        <v>13</v>
      </c>
      <c r="E39" s="14">
        <v>26.14</v>
      </c>
      <c r="F39" s="10">
        <v>8</v>
      </c>
      <c r="G39" s="14">
        <v>0</v>
      </c>
      <c r="H39" s="11">
        <f t="shared" si="2"/>
        <v>0</v>
      </c>
    </row>
    <row r="40" spans="1:8" ht="30" x14ac:dyDescent="0.2">
      <c r="A40" s="12" t="s">
        <v>184</v>
      </c>
      <c r="B40" s="13" t="s">
        <v>16</v>
      </c>
      <c r="C40" s="13" t="s">
        <v>178</v>
      </c>
      <c r="D40" s="13" t="s">
        <v>14</v>
      </c>
      <c r="E40" s="14"/>
      <c r="F40" s="10">
        <v>0.3</v>
      </c>
      <c r="G40" s="14">
        <v>0.2</v>
      </c>
      <c r="H40" s="11">
        <f t="shared" si="2"/>
        <v>0.66666666666666674</v>
      </c>
    </row>
    <row r="41" spans="1:8" ht="45" x14ac:dyDescent="0.2">
      <c r="A41" s="12" t="s">
        <v>183</v>
      </c>
      <c r="B41" s="13" t="s">
        <v>16</v>
      </c>
      <c r="C41" s="13" t="s">
        <v>179</v>
      </c>
      <c r="D41" s="13" t="s">
        <v>7</v>
      </c>
      <c r="E41" s="14">
        <v>1126.0899999999999</v>
      </c>
      <c r="F41" s="10">
        <v>753.5</v>
      </c>
      <c r="G41" s="14">
        <v>719.2</v>
      </c>
      <c r="H41" s="11">
        <f t="shared" si="2"/>
        <v>0.95447909754479099</v>
      </c>
    </row>
    <row r="42" spans="1:8" ht="45" x14ac:dyDescent="0.2">
      <c r="A42" s="12" t="s">
        <v>6</v>
      </c>
      <c r="B42" s="13" t="s">
        <v>16</v>
      </c>
      <c r="C42" s="13" t="s">
        <v>179</v>
      </c>
      <c r="D42" s="13" t="s">
        <v>11</v>
      </c>
      <c r="E42" s="14">
        <v>28.8</v>
      </c>
      <c r="F42" s="10">
        <v>8.1</v>
      </c>
      <c r="G42" s="14">
        <v>8.1</v>
      </c>
      <c r="H42" s="11">
        <f t="shared" si="2"/>
        <v>1</v>
      </c>
    </row>
    <row r="43" spans="1:8" ht="45" x14ac:dyDescent="0.2">
      <c r="A43" s="12" t="s">
        <v>183</v>
      </c>
      <c r="B43" s="13" t="s">
        <v>16</v>
      </c>
      <c r="C43" s="13" t="s">
        <v>179</v>
      </c>
      <c r="D43" s="13" t="s">
        <v>8</v>
      </c>
      <c r="E43" s="14">
        <v>340.08</v>
      </c>
      <c r="F43" s="10">
        <v>227.6</v>
      </c>
      <c r="G43" s="14">
        <v>217.2</v>
      </c>
      <c r="H43" s="11">
        <f t="shared" si="2"/>
        <v>0.95430579964850615</v>
      </c>
    </row>
    <row r="44" spans="1:8" ht="45" x14ac:dyDescent="0.2">
      <c r="A44" s="12" t="s">
        <v>6</v>
      </c>
      <c r="B44" s="13" t="s">
        <v>16</v>
      </c>
      <c r="C44" s="13" t="s">
        <v>17</v>
      </c>
      <c r="D44" s="13" t="s">
        <v>12</v>
      </c>
      <c r="E44" s="14">
        <v>133.28</v>
      </c>
      <c r="F44" s="10">
        <v>1.8</v>
      </c>
      <c r="G44" s="14">
        <v>0</v>
      </c>
      <c r="H44" s="11">
        <f t="shared" si="2"/>
        <v>0</v>
      </c>
    </row>
    <row r="45" spans="1:8" ht="30" x14ac:dyDescent="0.2">
      <c r="A45" s="12" t="s">
        <v>184</v>
      </c>
      <c r="B45" s="13" t="s">
        <v>16</v>
      </c>
      <c r="C45" s="13" t="s">
        <v>180</v>
      </c>
      <c r="D45" s="13" t="s">
        <v>12</v>
      </c>
      <c r="E45" s="14"/>
      <c r="F45" s="10">
        <v>24.4</v>
      </c>
      <c r="G45" s="14">
        <v>38.200000000000003</v>
      </c>
      <c r="H45" s="11">
        <f t="shared" si="2"/>
        <v>1.5655737704918036</v>
      </c>
    </row>
    <row r="46" spans="1:8" x14ac:dyDescent="0.2">
      <c r="A46" s="12" t="s">
        <v>20</v>
      </c>
      <c r="B46" s="13" t="s">
        <v>18</v>
      </c>
      <c r="C46" s="13" t="s">
        <v>19</v>
      </c>
      <c r="D46" s="13" t="s">
        <v>21</v>
      </c>
      <c r="E46" s="14">
        <v>950</v>
      </c>
      <c r="F46" s="10">
        <v>2000</v>
      </c>
      <c r="G46" s="14">
        <v>0</v>
      </c>
      <c r="H46" s="11">
        <f t="shared" si="2"/>
        <v>0</v>
      </c>
    </row>
    <row r="47" spans="1:8" x14ac:dyDescent="0.2">
      <c r="A47" s="12" t="s">
        <v>24</v>
      </c>
      <c r="B47" s="13" t="s">
        <v>22</v>
      </c>
      <c r="C47" s="13" t="s">
        <v>23</v>
      </c>
      <c r="D47" s="13" t="s">
        <v>12</v>
      </c>
      <c r="E47" s="14">
        <v>100</v>
      </c>
      <c r="F47" s="10">
        <v>37.5</v>
      </c>
      <c r="G47" s="14">
        <v>0</v>
      </c>
      <c r="H47" s="11">
        <f t="shared" si="2"/>
        <v>0</v>
      </c>
    </row>
    <row r="48" spans="1:8" ht="30" x14ac:dyDescent="0.2">
      <c r="A48" s="12" t="s">
        <v>24</v>
      </c>
      <c r="B48" s="13" t="s">
        <v>22</v>
      </c>
      <c r="C48" s="13" t="s">
        <v>25</v>
      </c>
      <c r="D48" s="13" t="s">
        <v>12</v>
      </c>
      <c r="E48" s="14">
        <v>1000</v>
      </c>
      <c r="F48" s="10">
        <v>550</v>
      </c>
      <c r="G48" s="14">
        <v>862.9</v>
      </c>
      <c r="H48" s="11">
        <f t="shared" si="2"/>
        <v>1.5689090909090908</v>
      </c>
    </row>
    <row r="49" spans="1:8" ht="30" x14ac:dyDescent="0.2">
      <c r="A49" s="12" t="s">
        <v>61</v>
      </c>
      <c r="B49" s="13" t="s">
        <v>22</v>
      </c>
      <c r="C49" s="13" t="s">
        <v>60</v>
      </c>
      <c r="D49" s="13" t="s">
        <v>12</v>
      </c>
      <c r="E49" s="14"/>
      <c r="F49" s="10">
        <v>37.5</v>
      </c>
      <c r="G49" s="14">
        <v>50</v>
      </c>
      <c r="H49" s="11">
        <f t="shared" si="2"/>
        <v>1.3333333333333333</v>
      </c>
    </row>
    <row r="50" spans="1:8" ht="60" x14ac:dyDescent="0.2">
      <c r="A50" s="12" t="s">
        <v>126</v>
      </c>
      <c r="B50" s="13" t="s">
        <v>22</v>
      </c>
      <c r="C50" s="13" t="s">
        <v>122</v>
      </c>
      <c r="D50" s="13" t="s">
        <v>164</v>
      </c>
      <c r="E50" s="14"/>
      <c r="F50" s="10">
        <v>25</v>
      </c>
      <c r="G50" s="14">
        <v>0</v>
      </c>
      <c r="H50" s="11">
        <f t="shared" si="2"/>
        <v>0</v>
      </c>
    </row>
    <row r="51" spans="1:8" ht="30" x14ac:dyDescent="0.2">
      <c r="A51" s="12" t="s">
        <v>27</v>
      </c>
      <c r="B51" s="13" t="s">
        <v>22</v>
      </c>
      <c r="C51" s="13" t="s">
        <v>26</v>
      </c>
      <c r="D51" s="13" t="s">
        <v>28</v>
      </c>
      <c r="E51" s="14">
        <v>200</v>
      </c>
      <c r="F51" s="10">
        <v>50</v>
      </c>
      <c r="G51" s="14">
        <v>45</v>
      </c>
      <c r="H51" s="11">
        <f t="shared" si="2"/>
        <v>0.9</v>
      </c>
    </row>
    <row r="52" spans="1:8" ht="30" x14ac:dyDescent="0.2">
      <c r="A52" s="12" t="s">
        <v>30</v>
      </c>
      <c r="B52" s="13" t="s">
        <v>22</v>
      </c>
      <c r="C52" s="13" t="s">
        <v>29</v>
      </c>
      <c r="D52" s="13" t="s">
        <v>15</v>
      </c>
      <c r="E52" s="14">
        <v>135</v>
      </c>
      <c r="F52" s="10">
        <v>200</v>
      </c>
      <c r="G52" s="14">
        <v>200</v>
      </c>
      <c r="H52" s="11">
        <f t="shared" si="2"/>
        <v>1</v>
      </c>
    </row>
    <row r="53" spans="1:8" ht="105" x14ac:dyDescent="0.2">
      <c r="A53" s="18" t="s">
        <v>32</v>
      </c>
      <c r="B53" s="13" t="s">
        <v>22</v>
      </c>
      <c r="C53" s="13" t="s">
        <v>31</v>
      </c>
      <c r="D53" s="13" t="s">
        <v>7</v>
      </c>
      <c r="E53" s="14">
        <v>2383.2600000000002</v>
      </c>
      <c r="F53" s="10">
        <v>836.9</v>
      </c>
      <c r="G53" s="14">
        <v>619.5</v>
      </c>
      <c r="H53" s="11">
        <f t="shared" si="2"/>
        <v>0.74023180786234921</v>
      </c>
    </row>
    <row r="54" spans="1:8" ht="105" x14ac:dyDescent="0.2">
      <c r="A54" s="18" t="s">
        <v>32</v>
      </c>
      <c r="B54" s="13" t="s">
        <v>22</v>
      </c>
      <c r="C54" s="13" t="s">
        <v>31</v>
      </c>
      <c r="D54" s="13" t="s">
        <v>8</v>
      </c>
      <c r="E54" s="14">
        <v>719.75</v>
      </c>
      <c r="F54" s="10">
        <v>252.8</v>
      </c>
      <c r="G54" s="14">
        <v>145.6</v>
      </c>
      <c r="H54" s="11">
        <f t="shared" si="2"/>
        <v>0.57594936708860756</v>
      </c>
    </row>
    <row r="55" spans="1:8" ht="105" x14ac:dyDescent="0.2">
      <c r="A55" s="18" t="s">
        <v>32</v>
      </c>
      <c r="B55" s="13" t="s">
        <v>22</v>
      </c>
      <c r="C55" s="13" t="s">
        <v>31</v>
      </c>
      <c r="D55" s="13" t="s">
        <v>131</v>
      </c>
      <c r="E55" s="14"/>
      <c r="F55" s="10">
        <v>36</v>
      </c>
      <c r="G55" s="14">
        <v>24</v>
      </c>
      <c r="H55" s="11">
        <f t="shared" si="2"/>
        <v>0.66666666666666663</v>
      </c>
    </row>
    <row r="56" spans="1:8" ht="105" x14ac:dyDescent="0.2">
      <c r="A56" s="18" t="s">
        <v>32</v>
      </c>
      <c r="B56" s="13" t="s">
        <v>22</v>
      </c>
      <c r="C56" s="13" t="s">
        <v>31</v>
      </c>
      <c r="D56" s="13" t="s">
        <v>12</v>
      </c>
      <c r="E56" s="14"/>
      <c r="F56" s="10">
        <v>382.5</v>
      </c>
      <c r="G56" s="14">
        <v>253.4</v>
      </c>
      <c r="H56" s="11">
        <f t="shared" si="2"/>
        <v>0.66248366013071902</v>
      </c>
    </row>
    <row r="57" spans="1:8" ht="240" x14ac:dyDescent="0.2">
      <c r="A57" s="18" t="s">
        <v>34</v>
      </c>
      <c r="B57" s="13" t="s">
        <v>22</v>
      </c>
      <c r="C57" s="13" t="s">
        <v>33</v>
      </c>
      <c r="D57" s="13" t="s">
        <v>12</v>
      </c>
      <c r="E57" s="14">
        <v>3</v>
      </c>
      <c r="F57" s="10">
        <v>0.8</v>
      </c>
      <c r="G57" s="14">
        <v>0</v>
      </c>
      <c r="H57" s="11">
        <f t="shared" si="2"/>
        <v>0</v>
      </c>
    </row>
    <row r="58" spans="1:8" ht="45" x14ac:dyDescent="0.2">
      <c r="A58" s="12" t="s">
        <v>183</v>
      </c>
      <c r="B58" s="13" t="s">
        <v>22</v>
      </c>
      <c r="C58" s="13" t="s">
        <v>181</v>
      </c>
      <c r="D58" s="13" t="s">
        <v>7</v>
      </c>
      <c r="E58" s="14">
        <v>1844.56</v>
      </c>
      <c r="F58" s="10">
        <v>694.1</v>
      </c>
      <c r="G58" s="14">
        <v>672.5</v>
      </c>
      <c r="H58" s="11">
        <f t="shared" si="2"/>
        <v>0.96888056476012097</v>
      </c>
    </row>
    <row r="59" spans="1:8" ht="45" x14ac:dyDescent="0.2">
      <c r="A59" s="12" t="s">
        <v>183</v>
      </c>
      <c r="B59" s="13" t="s">
        <v>22</v>
      </c>
      <c r="C59" s="13" t="s">
        <v>181</v>
      </c>
      <c r="D59" s="13" t="s">
        <v>8</v>
      </c>
      <c r="E59" s="14">
        <v>557.05999999999995</v>
      </c>
      <c r="F59" s="10">
        <v>209.6</v>
      </c>
      <c r="G59" s="14">
        <v>203.1</v>
      </c>
      <c r="H59" s="11">
        <f t="shared" si="2"/>
        <v>0.96898854961832059</v>
      </c>
    </row>
    <row r="60" spans="1:8" ht="45" x14ac:dyDescent="0.2">
      <c r="A60" s="12" t="s">
        <v>187</v>
      </c>
      <c r="B60" s="13" t="s">
        <v>22</v>
      </c>
      <c r="C60" s="13" t="s">
        <v>182</v>
      </c>
      <c r="D60" s="13" t="s">
        <v>21</v>
      </c>
      <c r="E60" s="14"/>
      <c r="F60" s="10">
        <v>5412.5</v>
      </c>
      <c r="G60" s="14">
        <v>0</v>
      </c>
      <c r="H60" s="11">
        <f t="shared" si="2"/>
        <v>0</v>
      </c>
    </row>
    <row r="61" spans="1:8" ht="105" x14ac:dyDescent="0.2">
      <c r="A61" s="12" t="s">
        <v>167</v>
      </c>
      <c r="B61" s="13" t="s">
        <v>165</v>
      </c>
      <c r="C61" s="13" t="s">
        <v>166</v>
      </c>
      <c r="D61" s="13" t="s">
        <v>12</v>
      </c>
      <c r="E61" s="14"/>
      <c r="F61" s="10">
        <v>375</v>
      </c>
      <c r="G61" s="14">
        <v>0</v>
      </c>
      <c r="H61" s="11">
        <f t="shared" si="2"/>
        <v>0</v>
      </c>
    </row>
    <row r="62" spans="1:8" ht="28.5" x14ac:dyDescent="0.2">
      <c r="A62" s="19" t="s">
        <v>105</v>
      </c>
      <c r="B62" s="4" t="s">
        <v>104</v>
      </c>
      <c r="C62" s="4"/>
      <c r="D62" s="4"/>
      <c r="E62" s="20"/>
      <c r="F62" s="6">
        <f>SUM(F63:F66)</f>
        <v>1263.5</v>
      </c>
      <c r="G62" s="6">
        <f>SUM(G63:G66)</f>
        <v>1143</v>
      </c>
      <c r="H62" s="21">
        <f t="shared" si="2"/>
        <v>0.90462999604273842</v>
      </c>
    </row>
    <row r="63" spans="1:8" ht="45" x14ac:dyDescent="0.2">
      <c r="A63" s="12" t="s">
        <v>183</v>
      </c>
      <c r="B63" s="13" t="s">
        <v>133</v>
      </c>
      <c r="C63" s="13" t="s">
        <v>188</v>
      </c>
      <c r="D63" s="13" t="s">
        <v>7</v>
      </c>
      <c r="E63" s="14">
        <v>541.54999999999995</v>
      </c>
      <c r="F63" s="10">
        <v>223.3</v>
      </c>
      <c r="G63" s="14">
        <v>195</v>
      </c>
      <c r="H63" s="11">
        <f t="shared" si="2"/>
        <v>0.87326466636811462</v>
      </c>
    </row>
    <row r="64" spans="1:8" ht="45" x14ac:dyDescent="0.2">
      <c r="A64" s="12" t="s">
        <v>183</v>
      </c>
      <c r="B64" s="13" t="s">
        <v>133</v>
      </c>
      <c r="C64" s="13" t="s">
        <v>188</v>
      </c>
      <c r="D64" s="13" t="s">
        <v>8</v>
      </c>
      <c r="E64" s="14">
        <v>163.55000000000001</v>
      </c>
      <c r="F64" s="10">
        <v>67.5</v>
      </c>
      <c r="G64" s="14">
        <v>58.9</v>
      </c>
      <c r="H64" s="11">
        <f t="shared" si="2"/>
        <v>0.87259259259259259</v>
      </c>
    </row>
    <row r="65" spans="1:11" ht="30" x14ac:dyDescent="0.2">
      <c r="A65" s="12" t="s">
        <v>184</v>
      </c>
      <c r="B65" s="13" t="s">
        <v>133</v>
      </c>
      <c r="C65" s="13" t="s">
        <v>189</v>
      </c>
      <c r="D65" s="13" t="s">
        <v>7</v>
      </c>
      <c r="E65" s="14">
        <v>1313.6</v>
      </c>
      <c r="F65" s="10">
        <v>747.1</v>
      </c>
      <c r="G65" s="14">
        <v>683.8</v>
      </c>
      <c r="H65" s="11">
        <f t="shared" si="2"/>
        <v>0.91527238656137055</v>
      </c>
    </row>
    <row r="66" spans="1:11" ht="30" x14ac:dyDescent="0.2">
      <c r="A66" s="12" t="s">
        <v>184</v>
      </c>
      <c r="B66" s="13" t="s">
        <v>133</v>
      </c>
      <c r="C66" s="13" t="s">
        <v>189</v>
      </c>
      <c r="D66" s="13" t="s">
        <v>8</v>
      </c>
      <c r="E66" s="14">
        <v>396.71</v>
      </c>
      <c r="F66" s="15">
        <v>225.6</v>
      </c>
      <c r="G66" s="16">
        <v>205.3</v>
      </c>
      <c r="H66" s="17">
        <f t="shared" si="2"/>
        <v>0.91001773049645396</v>
      </c>
    </row>
    <row r="67" spans="1:11" x14ac:dyDescent="0.2">
      <c r="A67" s="19" t="s">
        <v>107</v>
      </c>
      <c r="B67" s="4" t="s">
        <v>106</v>
      </c>
      <c r="C67" s="4"/>
      <c r="D67" s="4"/>
      <c r="E67" s="20"/>
      <c r="F67" s="6">
        <f>SUM(F68:F72)</f>
        <v>2983.2000000000003</v>
      </c>
      <c r="G67" s="6">
        <f>SUM(G68:G72)</f>
        <v>2260.7000000000003</v>
      </c>
      <c r="H67" s="21">
        <f t="shared" si="2"/>
        <v>0.75781040493429874</v>
      </c>
    </row>
    <row r="68" spans="1:11" ht="150" x14ac:dyDescent="0.2">
      <c r="A68" s="12" t="s">
        <v>130</v>
      </c>
      <c r="B68" s="13" t="s">
        <v>35</v>
      </c>
      <c r="C68" s="13" t="s">
        <v>129</v>
      </c>
      <c r="D68" s="13" t="s">
        <v>12</v>
      </c>
      <c r="E68" s="14"/>
      <c r="F68" s="10">
        <v>367.9</v>
      </c>
      <c r="G68" s="10">
        <v>0</v>
      </c>
      <c r="H68" s="11">
        <f t="shared" si="2"/>
        <v>0</v>
      </c>
    </row>
    <row r="69" spans="1:11" ht="45" x14ac:dyDescent="0.2">
      <c r="A69" s="12" t="s">
        <v>183</v>
      </c>
      <c r="B69" s="13" t="s">
        <v>35</v>
      </c>
      <c r="C69" s="13" t="s">
        <v>190</v>
      </c>
      <c r="D69" s="13" t="s">
        <v>7</v>
      </c>
      <c r="E69" s="14">
        <v>2215.15</v>
      </c>
      <c r="F69" s="10">
        <v>1799.3</v>
      </c>
      <c r="G69" s="14">
        <v>1668.2</v>
      </c>
      <c r="H69" s="11">
        <f t="shared" si="2"/>
        <v>0.92713833157338965</v>
      </c>
    </row>
    <row r="70" spans="1:11" ht="45" x14ac:dyDescent="0.2">
      <c r="A70" s="12" t="s">
        <v>183</v>
      </c>
      <c r="B70" s="13" t="s">
        <v>35</v>
      </c>
      <c r="C70" s="13" t="s">
        <v>190</v>
      </c>
      <c r="D70" s="13" t="s">
        <v>8</v>
      </c>
      <c r="E70" s="14">
        <v>668.97</v>
      </c>
      <c r="F70" s="10">
        <v>543.4</v>
      </c>
      <c r="G70" s="14">
        <v>501.7</v>
      </c>
      <c r="H70" s="11">
        <f t="shared" si="2"/>
        <v>0.9232609495767391</v>
      </c>
    </row>
    <row r="71" spans="1:11" ht="45" x14ac:dyDescent="0.2">
      <c r="A71" s="12" t="s">
        <v>6</v>
      </c>
      <c r="B71" s="13" t="s">
        <v>35</v>
      </c>
      <c r="C71" s="13" t="s">
        <v>128</v>
      </c>
      <c r="D71" s="13" t="s">
        <v>12</v>
      </c>
      <c r="E71" s="14"/>
      <c r="F71" s="10">
        <v>8.8000000000000007</v>
      </c>
      <c r="G71" s="14">
        <v>35</v>
      </c>
      <c r="H71" s="11">
        <f t="shared" si="2"/>
        <v>3.9772727272727271</v>
      </c>
    </row>
    <row r="72" spans="1:11" ht="30" x14ac:dyDescent="0.2">
      <c r="A72" s="12" t="s">
        <v>184</v>
      </c>
      <c r="B72" s="13" t="s">
        <v>35</v>
      </c>
      <c r="C72" s="13" t="s">
        <v>191</v>
      </c>
      <c r="D72" s="13" t="s">
        <v>12</v>
      </c>
      <c r="E72" s="14"/>
      <c r="F72" s="10">
        <v>263.8</v>
      </c>
      <c r="G72" s="14">
        <v>55.8</v>
      </c>
      <c r="H72" s="11">
        <f t="shared" si="2"/>
        <v>0.21152388172858225</v>
      </c>
    </row>
    <row r="73" spans="1:11" x14ac:dyDescent="0.2">
      <c r="A73" s="19" t="s">
        <v>109</v>
      </c>
      <c r="B73" s="4" t="s">
        <v>108</v>
      </c>
      <c r="C73" s="4"/>
      <c r="D73" s="4"/>
      <c r="E73" s="20"/>
      <c r="F73" s="6">
        <f>SUM(F74:F83)</f>
        <v>7002.6</v>
      </c>
      <c r="G73" s="6">
        <f>SUM(G74:G83)</f>
        <v>5684.4</v>
      </c>
      <c r="H73" s="21">
        <f t="shared" si="2"/>
        <v>0.81175563362179748</v>
      </c>
      <c r="K73" s="23"/>
    </row>
    <row r="74" spans="1:11" ht="60" x14ac:dyDescent="0.2">
      <c r="A74" s="12" t="s">
        <v>196</v>
      </c>
      <c r="B74" s="13" t="s">
        <v>147</v>
      </c>
      <c r="C74" s="13" t="s">
        <v>192</v>
      </c>
      <c r="D74" s="13" t="s">
        <v>12</v>
      </c>
      <c r="E74" s="14">
        <v>1656.9</v>
      </c>
      <c r="F74" s="10">
        <v>115.1</v>
      </c>
      <c r="G74" s="10">
        <v>115.3</v>
      </c>
      <c r="H74" s="11">
        <f t="shared" si="2"/>
        <v>1.0017376194613381</v>
      </c>
    </row>
    <row r="75" spans="1:11" ht="60" x14ac:dyDescent="0.2">
      <c r="A75" s="12" t="s">
        <v>139</v>
      </c>
      <c r="B75" s="13" t="s">
        <v>36</v>
      </c>
      <c r="C75" s="13" t="s">
        <v>134</v>
      </c>
      <c r="D75" s="13" t="s">
        <v>12</v>
      </c>
      <c r="E75" s="14"/>
      <c r="F75" s="10">
        <v>3245.3</v>
      </c>
      <c r="G75" s="10">
        <v>3245.3</v>
      </c>
      <c r="H75" s="11">
        <f t="shared" si="2"/>
        <v>1</v>
      </c>
    </row>
    <row r="76" spans="1:11" ht="45" x14ac:dyDescent="0.2">
      <c r="A76" s="12" t="s">
        <v>183</v>
      </c>
      <c r="B76" s="13" t="s">
        <v>36</v>
      </c>
      <c r="C76" s="13" t="s">
        <v>193</v>
      </c>
      <c r="D76" s="13" t="s">
        <v>7</v>
      </c>
      <c r="E76" s="14">
        <v>1107.81</v>
      </c>
      <c r="F76" s="10">
        <v>1690.2</v>
      </c>
      <c r="G76" s="14">
        <v>1499.5</v>
      </c>
      <c r="H76" s="11">
        <f t="shared" si="2"/>
        <v>0.88717311560762036</v>
      </c>
    </row>
    <row r="77" spans="1:11" ht="45" x14ac:dyDescent="0.2">
      <c r="A77" s="12" t="s">
        <v>183</v>
      </c>
      <c r="B77" s="13" t="s">
        <v>36</v>
      </c>
      <c r="C77" s="13" t="s">
        <v>193</v>
      </c>
      <c r="D77" s="13" t="s">
        <v>8</v>
      </c>
      <c r="E77" s="14">
        <v>334.56</v>
      </c>
      <c r="F77" s="10">
        <v>510.5</v>
      </c>
      <c r="G77" s="14">
        <v>451.7</v>
      </c>
      <c r="H77" s="11">
        <f t="shared" si="2"/>
        <v>0.884818805093046</v>
      </c>
    </row>
    <row r="78" spans="1:11" ht="45" x14ac:dyDescent="0.2">
      <c r="A78" s="12" t="s">
        <v>6</v>
      </c>
      <c r="B78" s="13" t="s">
        <v>36</v>
      </c>
      <c r="C78" s="13" t="s">
        <v>37</v>
      </c>
      <c r="D78" s="13" t="s">
        <v>12</v>
      </c>
      <c r="E78" s="14"/>
      <c r="F78" s="10">
        <v>30</v>
      </c>
      <c r="G78" s="14">
        <v>0</v>
      </c>
      <c r="H78" s="11">
        <f t="shared" si="2"/>
        <v>0</v>
      </c>
    </row>
    <row r="79" spans="1:11" ht="30" x14ac:dyDescent="0.2">
      <c r="A79" s="12" t="s">
        <v>184</v>
      </c>
      <c r="B79" s="13" t="s">
        <v>36</v>
      </c>
      <c r="C79" s="13" t="s">
        <v>194</v>
      </c>
      <c r="D79" s="13" t="s">
        <v>7</v>
      </c>
      <c r="E79" s="14"/>
      <c r="F79" s="10">
        <v>223.8</v>
      </c>
      <c r="G79" s="14">
        <v>210.4</v>
      </c>
      <c r="H79" s="11">
        <f t="shared" si="2"/>
        <v>0.94012511170688107</v>
      </c>
    </row>
    <row r="80" spans="1:11" ht="30" x14ac:dyDescent="0.2">
      <c r="A80" s="12" t="s">
        <v>184</v>
      </c>
      <c r="B80" s="13" t="s">
        <v>36</v>
      </c>
      <c r="C80" s="13" t="s">
        <v>194</v>
      </c>
      <c r="D80" s="13" t="s">
        <v>8</v>
      </c>
      <c r="E80" s="14"/>
      <c r="F80" s="10">
        <v>67.599999999999994</v>
      </c>
      <c r="G80" s="14">
        <v>63.5</v>
      </c>
      <c r="H80" s="11">
        <f t="shared" si="2"/>
        <v>0.93934911242603558</v>
      </c>
    </row>
    <row r="81" spans="1:11" ht="30" x14ac:dyDescent="0.2">
      <c r="A81" s="12" t="s">
        <v>184</v>
      </c>
      <c r="B81" s="13" t="s">
        <v>36</v>
      </c>
      <c r="C81" s="13" t="s">
        <v>194</v>
      </c>
      <c r="D81" s="13" t="s">
        <v>12</v>
      </c>
      <c r="E81" s="14"/>
      <c r="F81" s="10">
        <v>1035.0999999999999</v>
      </c>
      <c r="G81" s="14">
        <v>59.8</v>
      </c>
      <c r="H81" s="11">
        <f t="shared" si="2"/>
        <v>5.777219592309922E-2</v>
      </c>
    </row>
    <row r="82" spans="1:11" ht="30" x14ac:dyDescent="0.2">
      <c r="A82" s="12" t="s">
        <v>184</v>
      </c>
      <c r="B82" s="13" t="s">
        <v>36</v>
      </c>
      <c r="C82" s="13" t="s">
        <v>194</v>
      </c>
      <c r="D82" s="13" t="s">
        <v>13</v>
      </c>
      <c r="E82" s="14"/>
      <c r="F82" s="10">
        <v>10</v>
      </c>
      <c r="G82" s="14">
        <v>38.9</v>
      </c>
      <c r="H82" s="11">
        <f t="shared" si="2"/>
        <v>3.8899999999999997</v>
      </c>
    </row>
    <row r="83" spans="1:11" ht="30" x14ac:dyDescent="0.2">
      <c r="A83" s="12" t="s">
        <v>185</v>
      </c>
      <c r="B83" s="13" t="s">
        <v>36</v>
      </c>
      <c r="C83" s="13" t="s">
        <v>195</v>
      </c>
      <c r="D83" s="13" t="s">
        <v>12</v>
      </c>
      <c r="E83" s="14"/>
      <c r="F83" s="10">
        <v>75</v>
      </c>
      <c r="G83" s="14">
        <v>0</v>
      </c>
      <c r="H83" s="11">
        <f t="shared" si="2"/>
        <v>0</v>
      </c>
    </row>
    <row r="84" spans="1:11" x14ac:dyDescent="0.2">
      <c r="A84" s="19" t="s">
        <v>110</v>
      </c>
      <c r="B84" s="4" t="s">
        <v>111</v>
      </c>
      <c r="C84" s="4"/>
      <c r="D84" s="4"/>
      <c r="E84" s="20"/>
      <c r="F84" s="6">
        <f>SUM(F85:F158)</f>
        <v>268723.89999999997</v>
      </c>
      <c r="G84" s="6">
        <f>SUM(G85:G158)</f>
        <v>248054.30000000002</v>
      </c>
      <c r="H84" s="21">
        <f t="shared" si="2"/>
        <v>0.92308239051308816</v>
      </c>
      <c r="K84" s="23"/>
    </row>
    <row r="85" spans="1:11" ht="210" x14ac:dyDescent="0.2">
      <c r="A85" s="18" t="s">
        <v>39</v>
      </c>
      <c r="B85" s="13" t="s">
        <v>38</v>
      </c>
      <c r="C85" s="13" t="s">
        <v>149</v>
      </c>
      <c r="D85" s="13" t="s">
        <v>40</v>
      </c>
      <c r="E85" s="14">
        <v>90539.94</v>
      </c>
      <c r="F85" s="10">
        <v>2520</v>
      </c>
      <c r="G85" s="14">
        <v>1639.1</v>
      </c>
      <c r="H85" s="11">
        <f t="shared" si="2"/>
        <v>0.65043650793650787</v>
      </c>
    </row>
    <row r="86" spans="1:11" ht="210" x14ac:dyDescent="0.2">
      <c r="A86" s="18" t="s">
        <v>39</v>
      </c>
      <c r="B86" s="13" t="s">
        <v>38</v>
      </c>
      <c r="C86" s="13" t="s">
        <v>149</v>
      </c>
      <c r="D86" s="13" t="s">
        <v>41</v>
      </c>
      <c r="E86" s="14">
        <v>27343.06</v>
      </c>
      <c r="F86" s="10">
        <v>761.1</v>
      </c>
      <c r="G86" s="14">
        <v>494.7</v>
      </c>
      <c r="H86" s="11">
        <f t="shared" si="2"/>
        <v>0.64998029168309024</v>
      </c>
    </row>
    <row r="87" spans="1:11" ht="60" x14ac:dyDescent="0.2">
      <c r="A87" s="18" t="s">
        <v>155</v>
      </c>
      <c r="B87" s="13" t="s">
        <v>38</v>
      </c>
      <c r="C87" s="13" t="s">
        <v>150</v>
      </c>
      <c r="D87" s="13" t="s">
        <v>40</v>
      </c>
      <c r="E87" s="14"/>
      <c r="F87" s="10">
        <v>3208</v>
      </c>
      <c r="G87" s="14">
        <v>3138.7</v>
      </c>
      <c r="H87" s="11">
        <f t="shared" si="2"/>
        <v>0.97839775561097253</v>
      </c>
    </row>
    <row r="88" spans="1:11" ht="60" x14ac:dyDescent="0.2">
      <c r="A88" s="18" t="s">
        <v>155</v>
      </c>
      <c r="B88" s="13" t="s">
        <v>38</v>
      </c>
      <c r="C88" s="13" t="s">
        <v>150</v>
      </c>
      <c r="D88" s="13" t="s">
        <v>41</v>
      </c>
      <c r="E88" s="14"/>
      <c r="F88" s="10">
        <v>968.8</v>
      </c>
      <c r="G88" s="14">
        <v>647.79999999999995</v>
      </c>
      <c r="H88" s="11">
        <f t="shared" si="2"/>
        <v>0.6686622625928984</v>
      </c>
    </row>
    <row r="89" spans="1:11" ht="90" x14ac:dyDescent="0.2">
      <c r="A89" s="18" t="s">
        <v>156</v>
      </c>
      <c r="B89" s="13" t="s">
        <v>38</v>
      </c>
      <c r="C89" s="13" t="s">
        <v>151</v>
      </c>
      <c r="D89" s="13" t="s">
        <v>40</v>
      </c>
      <c r="E89" s="14"/>
      <c r="F89" s="10">
        <v>8298.2000000000007</v>
      </c>
      <c r="G89" s="14">
        <v>8747.7999999999993</v>
      </c>
      <c r="H89" s="11">
        <f t="shared" si="2"/>
        <v>1.0541804246704103</v>
      </c>
    </row>
    <row r="90" spans="1:11" ht="90" x14ac:dyDescent="0.2">
      <c r="A90" s="18" t="s">
        <v>156</v>
      </c>
      <c r="B90" s="13" t="s">
        <v>38</v>
      </c>
      <c r="C90" s="13" t="s">
        <v>151</v>
      </c>
      <c r="D90" s="13" t="s">
        <v>41</v>
      </c>
      <c r="E90" s="14"/>
      <c r="F90" s="10">
        <v>2506.1</v>
      </c>
      <c r="G90" s="14">
        <v>1781.5</v>
      </c>
      <c r="H90" s="11">
        <f t="shared" si="2"/>
        <v>0.7108654882087706</v>
      </c>
    </row>
    <row r="91" spans="1:11" ht="45" x14ac:dyDescent="0.2">
      <c r="A91" s="18" t="s">
        <v>157</v>
      </c>
      <c r="B91" s="13" t="s">
        <v>38</v>
      </c>
      <c r="C91" s="13" t="s">
        <v>152</v>
      </c>
      <c r="D91" s="13" t="s">
        <v>40</v>
      </c>
      <c r="E91" s="14"/>
      <c r="F91" s="10">
        <v>21447.599999999999</v>
      </c>
      <c r="G91" s="14">
        <v>21032.7</v>
      </c>
      <c r="H91" s="11">
        <f t="shared" si="2"/>
        <v>0.98065517820175696</v>
      </c>
    </row>
    <row r="92" spans="1:11" ht="45" x14ac:dyDescent="0.2">
      <c r="A92" s="18" t="s">
        <v>157</v>
      </c>
      <c r="B92" s="13" t="s">
        <v>38</v>
      </c>
      <c r="C92" s="13" t="s">
        <v>152</v>
      </c>
      <c r="D92" s="13" t="s">
        <v>41</v>
      </c>
      <c r="E92" s="14"/>
      <c r="F92" s="10">
        <v>6477.2</v>
      </c>
      <c r="G92" s="14">
        <v>4297.8999999999996</v>
      </c>
      <c r="H92" s="11">
        <f t="shared" si="2"/>
        <v>0.66354288890261215</v>
      </c>
    </row>
    <row r="93" spans="1:11" ht="60" x14ac:dyDescent="0.2">
      <c r="A93" s="18" t="s">
        <v>158</v>
      </c>
      <c r="B93" s="13" t="s">
        <v>38</v>
      </c>
      <c r="C93" s="13" t="s">
        <v>153</v>
      </c>
      <c r="D93" s="13" t="s">
        <v>40</v>
      </c>
      <c r="E93" s="14"/>
      <c r="F93" s="10">
        <v>3677.9</v>
      </c>
      <c r="G93" s="14">
        <v>3786.1</v>
      </c>
      <c r="H93" s="11">
        <f t="shared" si="2"/>
        <v>1.0294189619076102</v>
      </c>
    </row>
    <row r="94" spans="1:11" ht="60" x14ac:dyDescent="0.2">
      <c r="A94" s="18" t="s">
        <v>158</v>
      </c>
      <c r="B94" s="13" t="s">
        <v>38</v>
      </c>
      <c r="C94" s="13" t="s">
        <v>153</v>
      </c>
      <c r="D94" s="13" t="s">
        <v>41</v>
      </c>
      <c r="E94" s="14"/>
      <c r="F94" s="10">
        <v>1110.7</v>
      </c>
      <c r="G94" s="14">
        <v>775</v>
      </c>
      <c r="H94" s="11">
        <f t="shared" si="2"/>
        <v>0.69775817052309352</v>
      </c>
    </row>
    <row r="95" spans="1:11" ht="60" x14ac:dyDescent="0.2">
      <c r="A95" s="18" t="s">
        <v>159</v>
      </c>
      <c r="B95" s="13" t="s">
        <v>38</v>
      </c>
      <c r="C95" s="13" t="s">
        <v>154</v>
      </c>
      <c r="D95" s="13" t="s">
        <v>40</v>
      </c>
      <c r="E95" s="14"/>
      <c r="F95" s="10">
        <v>7741</v>
      </c>
      <c r="G95" s="14">
        <v>7151.1</v>
      </c>
      <c r="H95" s="11">
        <f t="shared" si="2"/>
        <v>0.92379537527451239</v>
      </c>
    </row>
    <row r="96" spans="1:11" ht="60" x14ac:dyDescent="0.2">
      <c r="A96" s="18" t="s">
        <v>159</v>
      </c>
      <c r="B96" s="13" t="s">
        <v>38</v>
      </c>
      <c r="C96" s="13" t="s">
        <v>154</v>
      </c>
      <c r="D96" s="13" t="s">
        <v>41</v>
      </c>
      <c r="E96" s="14"/>
      <c r="F96" s="10">
        <v>2337.8000000000002</v>
      </c>
      <c r="G96" s="14">
        <v>1536.2</v>
      </c>
      <c r="H96" s="11">
        <f t="shared" si="2"/>
        <v>0.65711352553682945</v>
      </c>
    </row>
    <row r="97" spans="1:8" ht="180" x14ac:dyDescent="0.2">
      <c r="A97" s="18" t="s">
        <v>127</v>
      </c>
      <c r="B97" s="13" t="s">
        <v>38</v>
      </c>
      <c r="C97" s="13" t="s">
        <v>123</v>
      </c>
      <c r="D97" s="13" t="s">
        <v>12</v>
      </c>
      <c r="E97" s="14"/>
      <c r="F97" s="10">
        <v>388.1</v>
      </c>
      <c r="G97" s="14">
        <v>0</v>
      </c>
      <c r="H97" s="11">
        <f t="shared" si="2"/>
        <v>0</v>
      </c>
    </row>
    <row r="98" spans="1:8" ht="30" x14ac:dyDescent="0.2">
      <c r="A98" s="18" t="s">
        <v>142</v>
      </c>
      <c r="B98" s="13" t="s">
        <v>38</v>
      </c>
      <c r="C98" s="13" t="s">
        <v>135</v>
      </c>
      <c r="D98" s="13" t="s">
        <v>131</v>
      </c>
      <c r="E98" s="14"/>
      <c r="F98" s="10">
        <v>87.5</v>
      </c>
      <c r="G98" s="14">
        <v>75.3</v>
      </c>
      <c r="H98" s="11">
        <f t="shared" si="2"/>
        <v>0.86057142857142854</v>
      </c>
    </row>
    <row r="99" spans="1:8" ht="30" x14ac:dyDescent="0.2">
      <c r="A99" s="12" t="s">
        <v>42</v>
      </c>
      <c r="B99" s="13" t="s">
        <v>38</v>
      </c>
      <c r="C99" s="13" t="s">
        <v>46</v>
      </c>
      <c r="D99" s="13" t="s">
        <v>12</v>
      </c>
      <c r="E99" s="14">
        <v>32232.15</v>
      </c>
      <c r="F99" s="10">
        <v>9754.7000000000007</v>
      </c>
      <c r="G99" s="14">
        <v>7401.2</v>
      </c>
      <c r="H99" s="11">
        <f t="shared" si="2"/>
        <v>0.758731688314351</v>
      </c>
    </row>
    <row r="100" spans="1:8" ht="45" x14ac:dyDescent="0.2">
      <c r="A100" s="12" t="s">
        <v>211</v>
      </c>
      <c r="B100" s="13" t="s">
        <v>38</v>
      </c>
      <c r="C100" s="13" t="s">
        <v>197</v>
      </c>
      <c r="D100" s="13" t="s">
        <v>12</v>
      </c>
      <c r="E100" s="14"/>
      <c r="F100" s="10">
        <v>337.5</v>
      </c>
      <c r="G100" s="14">
        <v>309.60000000000002</v>
      </c>
      <c r="H100" s="11">
        <f t="shared" si="2"/>
        <v>0.91733333333333344</v>
      </c>
    </row>
    <row r="101" spans="1:8" ht="45" x14ac:dyDescent="0.2">
      <c r="A101" s="12" t="s">
        <v>211</v>
      </c>
      <c r="B101" s="13" t="s">
        <v>38</v>
      </c>
      <c r="C101" s="13" t="s">
        <v>197</v>
      </c>
      <c r="D101" s="13" t="s">
        <v>132</v>
      </c>
      <c r="E101" s="14"/>
      <c r="F101" s="10">
        <v>3125</v>
      </c>
      <c r="G101" s="14">
        <v>2567.6</v>
      </c>
      <c r="H101" s="11">
        <f t="shared" si="2"/>
        <v>0.82163199999999992</v>
      </c>
    </row>
    <row r="102" spans="1:8" ht="30" x14ac:dyDescent="0.2">
      <c r="A102" s="12" t="s">
        <v>42</v>
      </c>
      <c r="B102" s="13" t="s">
        <v>38</v>
      </c>
      <c r="C102" s="13" t="s">
        <v>46</v>
      </c>
      <c r="D102" s="13" t="s">
        <v>13</v>
      </c>
      <c r="E102" s="14">
        <v>274.57</v>
      </c>
      <c r="F102" s="15">
        <v>1375</v>
      </c>
      <c r="G102" s="16">
        <v>1317.6</v>
      </c>
      <c r="H102" s="17">
        <f t="shared" si="2"/>
        <v>0.95825454545454536</v>
      </c>
    </row>
    <row r="103" spans="1:8" ht="210" x14ac:dyDescent="0.2">
      <c r="A103" s="18" t="s">
        <v>39</v>
      </c>
      <c r="B103" s="13" t="s">
        <v>43</v>
      </c>
      <c r="C103" s="13" t="s">
        <v>149</v>
      </c>
      <c r="D103" s="13" t="s">
        <v>40</v>
      </c>
      <c r="E103" s="14">
        <v>213959.06</v>
      </c>
      <c r="F103" s="10">
        <v>5175</v>
      </c>
      <c r="G103" s="14">
        <v>3421.5</v>
      </c>
      <c r="H103" s="11">
        <f t="shared" si="2"/>
        <v>0.66115942028985508</v>
      </c>
    </row>
    <row r="104" spans="1:8" ht="210" x14ac:dyDescent="0.2">
      <c r="A104" s="18" t="s">
        <v>39</v>
      </c>
      <c r="B104" s="13" t="s">
        <v>43</v>
      </c>
      <c r="C104" s="13" t="s">
        <v>149</v>
      </c>
      <c r="D104" s="13" t="s">
        <v>41</v>
      </c>
      <c r="E104" s="14">
        <v>64615.64</v>
      </c>
      <c r="F104" s="10">
        <v>1562.9</v>
      </c>
      <c r="G104" s="14">
        <v>1033.2</v>
      </c>
      <c r="H104" s="11">
        <f t="shared" si="2"/>
        <v>0.66107876383645781</v>
      </c>
    </row>
    <row r="105" spans="1:8" ht="30" x14ac:dyDescent="0.2">
      <c r="A105" s="12" t="s">
        <v>45</v>
      </c>
      <c r="B105" s="13" t="s">
        <v>43</v>
      </c>
      <c r="C105" s="13" t="s">
        <v>44</v>
      </c>
      <c r="D105" s="13" t="s">
        <v>12</v>
      </c>
      <c r="E105" s="14">
        <v>3040.51</v>
      </c>
      <c r="F105" s="10">
        <v>7343.2</v>
      </c>
      <c r="G105" s="14">
        <v>0</v>
      </c>
      <c r="H105" s="11">
        <f t="shared" si="2"/>
        <v>0</v>
      </c>
    </row>
    <row r="106" spans="1:8" ht="60" x14ac:dyDescent="0.2">
      <c r="A106" s="12" t="s">
        <v>155</v>
      </c>
      <c r="B106" s="13" t="s">
        <v>43</v>
      </c>
      <c r="C106" s="13" t="s">
        <v>150</v>
      </c>
      <c r="D106" s="13" t="s">
        <v>40</v>
      </c>
      <c r="E106" s="14"/>
      <c r="F106" s="10">
        <v>12596.5</v>
      </c>
      <c r="G106" s="14">
        <v>12767.9</v>
      </c>
      <c r="H106" s="11">
        <f t="shared" si="2"/>
        <v>1.013606954312706</v>
      </c>
    </row>
    <row r="107" spans="1:8" ht="60" x14ac:dyDescent="0.2">
      <c r="A107" s="12" t="s">
        <v>155</v>
      </c>
      <c r="B107" s="13" t="s">
        <v>43</v>
      </c>
      <c r="C107" s="13" t="s">
        <v>150</v>
      </c>
      <c r="D107" s="13" t="s">
        <v>41</v>
      </c>
      <c r="E107" s="14"/>
      <c r="F107" s="10">
        <v>3804.2</v>
      </c>
      <c r="G107" s="14">
        <v>2557.1</v>
      </c>
      <c r="H107" s="11">
        <f t="shared" si="2"/>
        <v>0.67217811892119239</v>
      </c>
    </row>
    <row r="108" spans="1:8" ht="90" x14ac:dyDescent="0.2">
      <c r="A108" s="12" t="s">
        <v>156</v>
      </c>
      <c r="B108" s="13" t="s">
        <v>43</v>
      </c>
      <c r="C108" s="13" t="s">
        <v>151</v>
      </c>
      <c r="D108" s="13" t="s">
        <v>40</v>
      </c>
      <c r="E108" s="14"/>
      <c r="F108" s="10">
        <v>3172.7</v>
      </c>
      <c r="G108" s="14">
        <v>3273.3</v>
      </c>
      <c r="H108" s="11">
        <f t="shared" si="2"/>
        <v>1.0317080089513664</v>
      </c>
    </row>
    <row r="109" spans="1:8" ht="90" x14ac:dyDescent="0.2">
      <c r="A109" s="12" t="s">
        <v>156</v>
      </c>
      <c r="B109" s="13" t="s">
        <v>43</v>
      </c>
      <c r="C109" s="13" t="s">
        <v>151</v>
      </c>
      <c r="D109" s="13" t="s">
        <v>41</v>
      </c>
      <c r="E109" s="14"/>
      <c r="F109" s="10">
        <v>958.2</v>
      </c>
      <c r="G109" s="14">
        <v>672.9</v>
      </c>
      <c r="H109" s="11">
        <f t="shared" si="2"/>
        <v>0.70225422667501558</v>
      </c>
    </row>
    <row r="110" spans="1:8" ht="45" x14ac:dyDescent="0.2">
      <c r="A110" s="12" t="s">
        <v>157</v>
      </c>
      <c r="B110" s="13" t="s">
        <v>43</v>
      </c>
      <c r="C110" s="13" t="s">
        <v>152</v>
      </c>
      <c r="D110" s="13" t="s">
        <v>40</v>
      </c>
      <c r="E110" s="14"/>
      <c r="F110" s="10">
        <v>57240.7</v>
      </c>
      <c r="G110" s="14">
        <v>56379.7</v>
      </c>
      <c r="H110" s="11">
        <f t="shared" si="2"/>
        <v>0.9849582552274867</v>
      </c>
    </row>
    <row r="111" spans="1:8" ht="45" x14ac:dyDescent="0.2">
      <c r="A111" s="12" t="s">
        <v>157</v>
      </c>
      <c r="B111" s="13" t="s">
        <v>43</v>
      </c>
      <c r="C111" s="13" t="s">
        <v>152</v>
      </c>
      <c r="D111" s="13" t="s">
        <v>41</v>
      </c>
      <c r="E111" s="14"/>
      <c r="F111" s="10">
        <v>17286.7</v>
      </c>
      <c r="G111" s="14">
        <v>11601.5</v>
      </c>
      <c r="H111" s="11">
        <f t="shared" si="2"/>
        <v>0.67112288638085926</v>
      </c>
    </row>
    <row r="112" spans="1:8" ht="60" x14ac:dyDescent="0.2">
      <c r="A112" s="12" t="s">
        <v>158</v>
      </c>
      <c r="B112" s="13" t="s">
        <v>43</v>
      </c>
      <c r="C112" s="13" t="s">
        <v>153</v>
      </c>
      <c r="D112" s="13" t="s">
        <v>40</v>
      </c>
      <c r="E112" s="14"/>
      <c r="F112" s="10">
        <v>3618.1</v>
      </c>
      <c r="G112" s="14">
        <v>3303.1</v>
      </c>
      <c r="H112" s="11">
        <f t="shared" si="2"/>
        <v>0.91293772974765763</v>
      </c>
    </row>
    <row r="113" spans="1:8" ht="60" x14ac:dyDescent="0.2">
      <c r="A113" s="12" t="s">
        <v>158</v>
      </c>
      <c r="B113" s="13" t="s">
        <v>43</v>
      </c>
      <c r="C113" s="13" t="s">
        <v>153</v>
      </c>
      <c r="D113" s="13" t="s">
        <v>41</v>
      </c>
      <c r="E113" s="14"/>
      <c r="F113" s="10">
        <v>1092.7</v>
      </c>
      <c r="G113" s="14">
        <v>677</v>
      </c>
      <c r="H113" s="11">
        <f t="shared" si="2"/>
        <v>0.61956621213507823</v>
      </c>
    </row>
    <row r="114" spans="1:8" ht="60" x14ac:dyDescent="0.2">
      <c r="A114" s="12" t="s">
        <v>159</v>
      </c>
      <c r="B114" s="13" t="s">
        <v>43</v>
      </c>
      <c r="C114" s="13" t="s">
        <v>154</v>
      </c>
      <c r="D114" s="13" t="s">
        <v>40</v>
      </c>
      <c r="E114" s="14"/>
      <c r="F114" s="10">
        <v>9381.1</v>
      </c>
      <c r="G114" s="14">
        <v>9361.6</v>
      </c>
      <c r="H114" s="11">
        <f t="shared" si="2"/>
        <v>0.99792135250663572</v>
      </c>
    </row>
    <row r="115" spans="1:8" ht="60" x14ac:dyDescent="0.2">
      <c r="A115" s="12" t="s">
        <v>159</v>
      </c>
      <c r="B115" s="13" t="s">
        <v>43</v>
      </c>
      <c r="C115" s="13" t="s">
        <v>154</v>
      </c>
      <c r="D115" s="13" t="s">
        <v>41</v>
      </c>
      <c r="E115" s="14"/>
      <c r="F115" s="10">
        <v>2833.1</v>
      </c>
      <c r="G115" s="14">
        <v>1928.2</v>
      </c>
      <c r="H115" s="11">
        <f t="shared" si="2"/>
        <v>0.68059722565387737</v>
      </c>
    </row>
    <row r="116" spans="1:8" ht="135" x14ac:dyDescent="0.2">
      <c r="A116" s="12" t="s">
        <v>161</v>
      </c>
      <c r="B116" s="13" t="s">
        <v>43</v>
      </c>
      <c r="C116" s="13" t="s">
        <v>160</v>
      </c>
      <c r="D116" s="13" t="s">
        <v>40</v>
      </c>
      <c r="E116" s="14"/>
      <c r="F116" s="10">
        <v>727.6</v>
      </c>
      <c r="G116" s="14">
        <v>687.5</v>
      </c>
      <c r="H116" s="11">
        <f t="shared" si="2"/>
        <v>0.94488730071467841</v>
      </c>
    </row>
    <row r="117" spans="1:8" ht="135" x14ac:dyDescent="0.2">
      <c r="A117" s="12" t="s">
        <v>161</v>
      </c>
      <c r="B117" s="13" t="s">
        <v>43</v>
      </c>
      <c r="C117" s="13" t="s">
        <v>160</v>
      </c>
      <c r="D117" s="13" t="s">
        <v>41</v>
      </c>
      <c r="E117" s="14"/>
      <c r="F117" s="10">
        <v>219.7</v>
      </c>
      <c r="G117" s="14">
        <v>143.9</v>
      </c>
      <c r="H117" s="11">
        <f t="shared" si="2"/>
        <v>0.65498406918525265</v>
      </c>
    </row>
    <row r="118" spans="1:8" ht="30" x14ac:dyDescent="0.2">
      <c r="A118" s="12" t="s">
        <v>142</v>
      </c>
      <c r="B118" s="13" t="s">
        <v>43</v>
      </c>
      <c r="C118" s="13" t="s">
        <v>46</v>
      </c>
      <c r="D118" s="13" t="s">
        <v>131</v>
      </c>
      <c r="E118" s="14"/>
      <c r="F118" s="10">
        <v>88.2</v>
      </c>
      <c r="G118" s="14">
        <v>55.4</v>
      </c>
      <c r="H118" s="11">
        <f t="shared" si="2"/>
        <v>0.6281179138321995</v>
      </c>
    </row>
    <row r="119" spans="1:8" ht="30" x14ac:dyDescent="0.2">
      <c r="A119" s="12" t="s">
        <v>42</v>
      </c>
      <c r="B119" s="13" t="s">
        <v>43</v>
      </c>
      <c r="C119" s="13" t="s">
        <v>46</v>
      </c>
      <c r="D119" s="13" t="s">
        <v>12</v>
      </c>
      <c r="E119" s="14">
        <v>42476.67</v>
      </c>
      <c r="F119" s="10">
        <v>6559.4</v>
      </c>
      <c r="G119" s="14">
        <v>13170.2</v>
      </c>
      <c r="H119" s="11">
        <f t="shared" si="2"/>
        <v>2.0078360825685277</v>
      </c>
    </row>
    <row r="120" spans="1:8" ht="47.25" x14ac:dyDescent="0.25">
      <c r="A120" s="29" t="s">
        <v>211</v>
      </c>
      <c r="B120" s="13" t="s">
        <v>43</v>
      </c>
      <c r="C120" s="13" t="s">
        <v>197</v>
      </c>
      <c r="D120" s="13" t="s">
        <v>12</v>
      </c>
      <c r="E120" s="14"/>
      <c r="F120" s="10">
        <v>537.5</v>
      </c>
      <c r="G120" s="14">
        <v>655.1</v>
      </c>
      <c r="H120" s="11">
        <f t="shared" si="2"/>
        <v>1.2187906976744187</v>
      </c>
    </row>
    <row r="121" spans="1:8" ht="45" x14ac:dyDescent="0.2">
      <c r="A121" s="12" t="s">
        <v>211</v>
      </c>
      <c r="B121" s="13" t="s">
        <v>43</v>
      </c>
      <c r="C121" s="13" t="s">
        <v>197</v>
      </c>
      <c r="D121" s="13" t="s">
        <v>132</v>
      </c>
      <c r="E121" s="14"/>
      <c r="F121" s="10">
        <v>7237.5</v>
      </c>
      <c r="G121" s="14">
        <v>12069.4</v>
      </c>
      <c r="H121" s="11">
        <f t="shared" si="2"/>
        <v>1.6676200345423142</v>
      </c>
    </row>
    <row r="122" spans="1:8" ht="30" x14ac:dyDescent="0.2">
      <c r="A122" s="12" t="s">
        <v>42</v>
      </c>
      <c r="B122" s="13" t="s">
        <v>43</v>
      </c>
      <c r="C122" s="13" t="s">
        <v>46</v>
      </c>
      <c r="D122" s="13" t="s">
        <v>13</v>
      </c>
      <c r="E122" s="14">
        <v>8076.27</v>
      </c>
      <c r="F122" s="10">
        <v>4577.5</v>
      </c>
      <c r="G122" s="14">
        <v>3448.3</v>
      </c>
      <c r="H122" s="11">
        <f t="shared" si="2"/>
        <v>0.75331512834516656</v>
      </c>
    </row>
    <row r="123" spans="1:8" ht="30" x14ac:dyDescent="0.2">
      <c r="A123" s="12" t="s">
        <v>42</v>
      </c>
      <c r="B123" s="13" t="s">
        <v>43</v>
      </c>
      <c r="C123" s="13" t="s">
        <v>46</v>
      </c>
      <c r="D123" s="13" t="s">
        <v>14</v>
      </c>
      <c r="E123" s="14"/>
      <c r="F123" s="10">
        <v>11.7</v>
      </c>
      <c r="G123" s="14">
        <v>46.9</v>
      </c>
      <c r="H123" s="11">
        <f t="shared" si="2"/>
        <v>4.0085470085470085</v>
      </c>
    </row>
    <row r="124" spans="1:8" ht="30" x14ac:dyDescent="0.2">
      <c r="A124" s="12" t="s">
        <v>42</v>
      </c>
      <c r="B124" s="13" t="s">
        <v>43</v>
      </c>
      <c r="C124" s="13" t="s">
        <v>46</v>
      </c>
      <c r="D124" s="13" t="s">
        <v>15</v>
      </c>
      <c r="E124" s="14">
        <v>149.09</v>
      </c>
      <c r="F124" s="10">
        <v>35.799999999999997</v>
      </c>
      <c r="G124" s="14">
        <v>143</v>
      </c>
      <c r="H124" s="11">
        <f t="shared" si="2"/>
        <v>3.9944134078212294</v>
      </c>
    </row>
    <row r="125" spans="1:8" ht="60" x14ac:dyDescent="0.2">
      <c r="A125" s="12" t="s">
        <v>140</v>
      </c>
      <c r="B125" s="13" t="s">
        <v>43</v>
      </c>
      <c r="C125" s="13" t="s">
        <v>136</v>
      </c>
      <c r="D125" s="13" t="s">
        <v>40</v>
      </c>
      <c r="E125" s="14"/>
      <c r="F125" s="10">
        <v>6105</v>
      </c>
      <c r="G125" s="14">
        <v>6110</v>
      </c>
      <c r="H125" s="11">
        <f t="shared" si="2"/>
        <v>1.0008190008190008</v>
      </c>
    </row>
    <row r="126" spans="1:8" ht="60" x14ac:dyDescent="0.2">
      <c r="A126" s="12" t="s">
        <v>140</v>
      </c>
      <c r="B126" s="13" t="s">
        <v>43</v>
      </c>
      <c r="C126" s="13" t="s">
        <v>136</v>
      </c>
      <c r="D126" s="13" t="s">
        <v>41</v>
      </c>
      <c r="E126" s="14"/>
      <c r="F126" s="10">
        <v>1843.7</v>
      </c>
      <c r="G126" s="14">
        <v>1804.5</v>
      </c>
      <c r="H126" s="11">
        <f t="shared" si="2"/>
        <v>0.97873840646526</v>
      </c>
    </row>
    <row r="127" spans="1:8" ht="60" x14ac:dyDescent="0.2">
      <c r="A127" s="12" t="s">
        <v>141</v>
      </c>
      <c r="B127" s="13" t="s">
        <v>43</v>
      </c>
      <c r="C127" s="13" t="s">
        <v>137</v>
      </c>
      <c r="D127" s="13" t="s">
        <v>12</v>
      </c>
      <c r="E127" s="14"/>
      <c r="F127" s="10">
        <v>12261.4</v>
      </c>
      <c r="G127" s="14">
        <v>15149.7</v>
      </c>
      <c r="H127" s="11">
        <f t="shared" si="2"/>
        <v>1.2355603764659828</v>
      </c>
    </row>
    <row r="128" spans="1:8" ht="210" x14ac:dyDescent="0.2">
      <c r="A128" s="12" t="s">
        <v>39</v>
      </c>
      <c r="B128" s="13" t="s">
        <v>47</v>
      </c>
      <c r="C128" s="13" t="s">
        <v>162</v>
      </c>
      <c r="D128" s="13" t="s">
        <v>40</v>
      </c>
      <c r="E128" s="14"/>
      <c r="F128" s="15">
        <v>261</v>
      </c>
      <c r="G128" s="16">
        <v>142.9</v>
      </c>
      <c r="H128" s="11">
        <f t="shared" si="2"/>
        <v>0.54750957854406135</v>
      </c>
    </row>
    <row r="129" spans="1:8" ht="210" x14ac:dyDescent="0.2">
      <c r="A129" s="12" t="s">
        <v>39</v>
      </c>
      <c r="B129" s="13" t="s">
        <v>47</v>
      </c>
      <c r="C129" s="13" t="s">
        <v>162</v>
      </c>
      <c r="D129" s="13" t="s">
        <v>41</v>
      </c>
      <c r="E129" s="14"/>
      <c r="F129" s="15">
        <v>78.8</v>
      </c>
      <c r="G129" s="16">
        <v>43.2</v>
      </c>
      <c r="H129" s="11">
        <f t="shared" si="2"/>
        <v>0.5482233502538072</v>
      </c>
    </row>
    <row r="130" spans="1:8" ht="45" x14ac:dyDescent="0.2">
      <c r="A130" s="12" t="s">
        <v>157</v>
      </c>
      <c r="B130" s="13" t="s">
        <v>47</v>
      </c>
      <c r="C130" s="13" t="s">
        <v>163</v>
      </c>
      <c r="D130" s="13" t="s">
        <v>40</v>
      </c>
      <c r="E130" s="14"/>
      <c r="F130" s="15">
        <v>4721.3</v>
      </c>
      <c r="G130" s="16">
        <v>4666.2</v>
      </c>
      <c r="H130" s="11">
        <f t="shared" si="2"/>
        <v>0.988329485523055</v>
      </c>
    </row>
    <row r="131" spans="1:8" ht="45" x14ac:dyDescent="0.2">
      <c r="A131" s="12" t="s">
        <v>157</v>
      </c>
      <c r="B131" s="13" t="s">
        <v>47</v>
      </c>
      <c r="C131" s="13" t="s">
        <v>163</v>
      </c>
      <c r="D131" s="13" t="s">
        <v>41</v>
      </c>
      <c r="E131" s="14"/>
      <c r="F131" s="15">
        <v>1425.8</v>
      </c>
      <c r="G131" s="16">
        <v>956.9</v>
      </c>
      <c r="H131" s="11">
        <f t="shared" si="2"/>
        <v>0.67113199607238039</v>
      </c>
    </row>
    <row r="132" spans="1:8" ht="30" x14ac:dyDescent="0.2">
      <c r="A132" s="12" t="s">
        <v>42</v>
      </c>
      <c r="B132" s="13" t="s">
        <v>47</v>
      </c>
      <c r="C132" s="13" t="s">
        <v>48</v>
      </c>
      <c r="D132" s="13" t="s">
        <v>40</v>
      </c>
      <c r="E132" s="14">
        <v>22561.58</v>
      </c>
      <c r="F132" s="10">
        <v>6042.3</v>
      </c>
      <c r="G132" s="14">
        <v>6166.3</v>
      </c>
      <c r="H132" s="11">
        <f t="shared" si="2"/>
        <v>1.0205219866607087</v>
      </c>
    </row>
    <row r="133" spans="1:8" ht="30" x14ac:dyDescent="0.2">
      <c r="A133" s="12" t="s">
        <v>42</v>
      </c>
      <c r="B133" s="13" t="s">
        <v>47</v>
      </c>
      <c r="C133" s="13" t="s">
        <v>48</v>
      </c>
      <c r="D133" s="13" t="s">
        <v>41</v>
      </c>
      <c r="E133" s="14">
        <v>6813.6</v>
      </c>
      <c r="F133" s="10">
        <v>1824.8</v>
      </c>
      <c r="G133" s="10">
        <v>1862.2</v>
      </c>
      <c r="H133" s="11">
        <f t="shared" si="2"/>
        <v>1.0204953967558088</v>
      </c>
    </row>
    <row r="134" spans="1:8" ht="30" x14ac:dyDescent="0.2">
      <c r="A134" s="12" t="s">
        <v>142</v>
      </c>
      <c r="B134" s="13" t="s">
        <v>47</v>
      </c>
      <c r="C134" s="13" t="s">
        <v>48</v>
      </c>
      <c r="D134" s="13" t="s">
        <v>131</v>
      </c>
      <c r="E134" s="14"/>
      <c r="F134" s="10">
        <v>30.3</v>
      </c>
      <c r="G134" s="14">
        <v>4.2</v>
      </c>
      <c r="H134" s="11">
        <f t="shared" si="2"/>
        <v>0.13861386138613863</v>
      </c>
    </row>
    <row r="135" spans="1:8" ht="30" x14ac:dyDescent="0.2">
      <c r="A135" s="12" t="s">
        <v>42</v>
      </c>
      <c r="B135" s="13" t="s">
        <v>47</v>
      </c>
      <c r="C135" s="13" t="s">
        <v>48</v>
      </c>
      <c r="D135" s="13" t="s">
        <v>12</v>
      </c>
      <c r="E135" s="14">
        <v>3935.72</v>
      </c>
      <c r="F135" s="10">
        <v>916.4</v>
      </c>
      <c r="G135" s="14">
        <v>920.8</v>
      </c>
      <c r="H135" s="11">
        <f t="shared" si="2"/>
        <v>1.0048013967699694</v>
      </c>
    </row>
    <row r="136" spans="1:8" ht="45" x14ac:dyDescent="0.2">
      <c r="A136" s="12" t="s">
        <v>211</v>
      </c>
      <c r="B136" s="13" t="s">
        <v>47</v>
      </c>
      <c r="C136" s="13" t="s">
        <v>198</v>
      </c>
      <c r="D136" s="13" t="s">
        <v>12</v>
      </c>
      <c r="E136" s="14"/>
      <c r="F136" s="10">
        <v>10</v>
      </c>
      <c r="G136" s="14">
        <v>0</v>
      </c>
      <c r="H136" s="11">
        <f t="shared" si="2"/>
        <v>0</v>
      </c>
    </row>
    <row r="137" spans="1:8" ht="45" x14ac:dyDescent="0.2">
      <c r="A137" s="12" t="s">
        <v>211</v>
      </c>
      <c r="B137" s="13" t="s">
        <v>47</v>
      </c>
      <c r="C137" s="13" t="s">
        <v>198</v>
      </c>
      <c r="D137" s="13" t="s">
        <v>132</v>
      </c>
      <c r="E137" s="14"/>
      <c r="F137" s="10">
        <v>84.1</v>
      </c>
      <c r="G137" s="14">
        <v>38.6</v>
      </c>
      <c r="H137" s="11">
        <f t="shared" si="2"/>
        <v>0.45897740784780028</v>
      </c>
    </row>
    <row r="138" spans="1:8" ht="30" x14ac:dyDescent="0.2">
      <c r="A138" s="12" t="s">
        <v>42</v>
      </c>
      <c r="B138" s="13" t="s">
        <v>47</v>
      </c>
      <c r="C138" s="13" t="s">
        <v>48</v>
      </c>
      <c r="D138" s="13" t="s">
        <v>13</v>
      </c>
      <c r="E138" s="14">
        <v>567.73</v>
      </c>
      <c r="F138" s="10">
        <v>4.8</v>
      </c>
      <c r="G138" s="14">
        <v>0</v>
      </c>
      <c r="H138" s="11">
        <f t="shared" ref="H138:H211" si="3">G138/F138</f>
        <v>0</v>
      </c>
    </row>
    <row r="139" spans="1:8" ht="31.5" x14ac:dyDescent="0.25">
      <c r="A139" s="29" t="s">
        <v>210</v>
      </c>
      <c r="B139" s="13" t="s">
        <v>47</v>
      </c>
      <c r="C139" s="13" t="s">
        <v>202</v>
      </c>
      <c r="D139" s="13" t="s">
        <v>12</v>
      </c>
      <c r="E139" s="14"/>
      <c r="F139" s="10">
        <v>981.3</v>
      </c>
      <c r="G139" s="14">
        <v>0</v>
      </c>
      <c r="H139" s="11">
        <f t="shared" si="3"/>
        <v>0</v>
      </c>
    </row>
    <row r="140" spans="1:8" ht="210" x14ac:dyDescent="0.2">
      <c r="A140" s="18" t="s">
        <v>51</v>
      </c>
      <c r="B140" s="13" t="s">
        <v>49</v>
      </c>
      <c r="C140" s="13" t="s">
        <v>50</v>
      </c>
      <c r="D140" s="13" t="s">
        <v>12</v>
      </c>
      <c r="E140" s="14">
        <v>930</v>
      </c>
      <c r="F140" s="10">
        <v>243.6</v>
      </c>
      <c r="G140" s="14">
        <v>0</v>
      </c>
      <c r="H140" s="11">
        <f t="shared" si="3"/>
        <v>0</v>
      </c>
    </row>
    <row r="141" spans="1:8" ht="45" x14ac:dyDescent="0.2">
      <c r="A141" s="12" t="s">
        <v>54</v>
      </c>
      <c r="B141" s="13" t="s">
        <v>52</v>
      </c>
      <c r="C141" s="13" t="s">
        <v>53</v>
      </c>
      <c r="D141" s="13" t="s">
        <v>12</v>
      </c>
      <c r="E141" s="14">
        <v>100</v>
      </c>
      <c r="F141" s="10">
        <v>37.5</v>
      </c>
      <c r="G141" s="14">
        <v>0</v>
      </c>
      <c r="H141" s="11">
        <f t="shared" si="3"/>
        <v>0</v>
      </c>
    </row>
    <row r="142" spans="1:8" ht="60" x14ac:dyDescent="0.2">
      <c r="A142" s="12" t="s">
        <v>55</v>
      </c>
      <c r="B142" s="13" t="s">
        <v>52</v>
      </c>
      <c r="C142" s="13" t="s">
        <v>199</v>
      </c>
      <c r="D142" s="13" t="s">
        <v>12</v>
      </c>
      <c r="E142" s="14">
        <v>2870.67</v>
      </c>
      <c r="F142" s="10">
        <v>1800</v>
      </c>
      <c r="G142" s="14">
        <v>498.3</v>
      </c>
      <c r="H142" s="11">
        <f t="shared" si="3"/>
        <v>0.27683333333333332</v>
      </c>
    </row>
    <row r="143" spans="1:8" ht="30" x14ac:dyDescent="0.2">
      <c r="A143" s="12" t="s">
        <v>57</v>
      </c>
      <c r="B143" s="13" t="s">
        <v>52</v>
      </c>
      <c r="C143" s="13" t="s">
        <v>56</v>
      </c>
      <c r="D143" s="13" t="s">
        <v>12</v>
      </c>
      <c r="E143" s="14">
        <v>100</v>
      </c>
      <c r="F143" s="10">
        <v>37.5</v>
      </c>
      <c r="G143" s="14">
        <v>0</v>
      </c>
      <c r="H143" s="11">
        <f t="shared" si="3"/>
        <v>0</v>
      </c>
    </row>
    <row r="144" spans="1:8" ht="45" x14ac:dyDescent="0.2">
      <c r="A144" s="12" t="s">
        <v>212</v>
      </c>
      <c r="B144" s="13" t="s">
        <v>52</v>
      </c>
      <c r="C144" s="13" t="s">
        <v>200</v>
      </c>
      <c r="D144" s="13" t="s">
        <v>148</v>
      </c>
      <c r="E144" s="14"/>
      <c r="F144" s="10">
        <v>1022.5</v>
      </c>
      <c r="G144" s="14">
        <v>0</v>
      </c>
      <c r="H144" s="11">
        <f t="shared" si="3"/>
        <v>0</v>
      </c>
    </row>
    <row r="145" spans="1:8" ht="45" x14ac:dyDescent="0.2">
      <c r="A145" s="12" t="s">
        <v>212</v>
      </c>
      <c r="B145" s="13" t="s">
        <v>52</v>
      </c>
      <c r="C145" s="13" t="s">
        <v>200</v>
      </c>
      <c r="D145" s="13" t="s">
        <v>12</v>
      </c>
      <c r="E145" s="14"/>
      <c r="F145" s="10">
        <v>843.3</v>
      </c>
      <c r="G145" s="14">
        <v>0</v>
      </c>
      <c r="H145" s="11">
        <f t="shared" si="3"/>
        <v>0</v>
      </c>
    </row>
    <row r="146" spans="1:8" ht="30" x14ac:dyDescent="0.2">
      <c r="A146" s="12" t="s">
        <v>64</v>
      </c>
      <c r="B146" s="13" t="s">
        <v>62</v>
      </c>
      <c r="C146" s="13" t="s">
        <v>63</v>
      </c>
      <c r="D146" s="13" t="s">
        <v>28</v>
      </c>
      <c r="E146" s="14">
        <v>100</v>
      </c>
      <c r="F146" s="15">
        <v>25</v>
      </c>
      <c r="G146" s="16">
        <v>0</v>
      </c>
      <c r="H146" s="17">
        <f t="shared" si="3"/>
        <v>0</v>
      </c>
    </row>
    <row r="147" spans="1:8" ht="45" x14ac:dyDescent="0.2">
      <c r="A147" s="12" t="s">
        <v>183</v>
      </c>
      <c r="B147" s="13" t="s">
        <v>62</v>
      </c>
      <c r="C147" s="13" t="s">
        <v>214</v>
      </c>
      <c r="D147" s="13" t="s">
        <v>7</v>
      </c>
      <c r="E147" s="14">
        <v>9195.27</v>
      </c>
      <c r="F147" s="10">
        <v>919</v>
      </c>
      <c r="G147" s="10">
        <v>942.6</v>
      </c>
      <c r="H147" s="11">
        <f t="shared" si="3"/>
        <v>1.0256800870511427</v>
      </c>
    </row>
    <row r="148" spans="1:8" ht="45" x14ac:dyDescent="0.2">
      <c r="A148" s="12" t="s">
        <v>183</v>
      </c>
      <c r="B148" s="13" t="s">
        <v>62</v>
      </c>
      <c r="C148" s="13" t="s">
        <v>214</v>
      </c>
      <c r="D148" s="13" t="s">
        <v>8</v>
      </c>
      <c r="E148" s="14">
        <v>2776.97</v>
      </c>
      <c r="F148" s="10">
        <v>277.5</v>
      </c>
      <c r="G148" s="14">
        <v>284.7</v>
      </c>
      <c r="H148" s="11">
        <f t="shared" si="3"/>
        <v>1.0259459459459459</v>
      </c>
    </row>
    <row r="149" spans="1:8" ht="75" x14ac:dyDescent="0.2">
      <c r="A149" s="12" t="s">
        <v>169</v>
      </c>
      <c r="B149" s="13" t="s">
        <v>62</v>
      </c>
      <c r="C149" s="13" t="s">
        <v>168</v>
      </c>
      <c r="D149" s="13" t="s">
        <v>40</v>
      </c>
      <c r="E149" s="14"/>
      <c r="F149" s="10">
        <v>582.29999999999995</v>
      </c>
      <c r="G149" s="14">
        <v>577.29999999999995</v>
      </c>
      <c r="H149" s="11">
        <f t="shared" si="3"/>
        <v>0.99141336081057874</v>
      </c>
    </row>
    <row r="150" spans="1:8" ht="75" x14ac:dyDescent="0.2">
      <c r="A150" s="12" t="s">
        <v>169</v>
      </c>
      <c r="B150" s="13" t="s">
        <v>62</v>
      </c>
      <c r="C150" s="13" t="s">
        <v>168</v>
      </c>
      <c r="D150" s="13" t="s">
        <v>41</v>
      </c>
      <c r="E150" s="14"/>
      <c r="F150" s="10">
        <v>175.9</v>
      </c>
      <c r="G150" s="14">
        <v>175.9</v>
      </c>
      <c r="H150" s="11">
        <f t="shared" si="3"/>
        <v>1</v>
      </c>
    </row>
    <row r="151" spans="1:8" ht="30" x14ac:dyDescent="0.2">
      <c r="A151" s="12" t="s">
        <v>184</v>
      </c>
      <c r="B151" s="13" t="s">
        <v>62</v>
      </c>
      <c r="C151" s="13" t="s">
        <v>213</v>
      </c>
      <c r="D151" s="13" t="s">
        <v>7</v>
      </c>
      <c r="E151" s="14"/>
      <c r="F151" s="10">
        <v>2588.6999999999998</v>
      </c>
      <c r="G151" s="14">
        <v>2455.8000000000002</v>
      </c>
      <c r="H151" s="11">
        <f t="shared" si="3"/>
        <v>0.94866149032332847</v>
      </c>
    </row>
    <row r="152" spans="1:8" ht="30" x14ac:dyDescent="0.2">
      <c r="A152" s="12" t="s">
        <v>184</v>
      </c>
      <c r="B152" s="13" t="s">
        <v>62</v>
      </c>
      <c r="C152" s="13" t="s">
        <v>213</v>
      </c>
      <c r="D152" s="13" t="s">
        <v>8</v>
      </c>
      <c r="E152" s="14"/>
      <c r="F152" s="10">
        <v>781.8</v>
      </c>
      <c r="G152" s="14">
        <v>741.3</v>
      </c>
      <c r="H152" s="11">
        <f t="shared" si="3"/>
        <v>0.94819646968534155</v>
      </c>
    </row>
    <row r="153" spans="1:8" ht="45" x14ac:dyDescent="0.2">
      <c r="A153" s="12" t="s">
        <v>59</v>
      </c>
      <c r="B153" s="13" t="s">
        <v>62</v>
      </c>
      <c r="C153" s="13" t="s">
        <v>58</v>
      </c>
      <c r="D153" s="13" t="s">
        <v>12</v>
      </c>
      <c r="E153" s="14"/>
      <c r="F153" s="10">
        <v>98.6</v>
      </c>
      <c r="G153" s="14">
        <v>0</v>
      </c>
      <c r="H153" s="11">
        <f t="shared" si="3"/>
        <v>0</v>
      </c>
    </row>
    <row r="154" spans="1:8" ht="30" x14ac:dyDescent="0.2">
      <c r="A154" s="12" t="s">
        <v>184</v>
      </c>
      <c r="B154" s="13" t="s">
        <v>62</v>
      </c>
      <c r="C154" s="13" t="s">
        <v>213</v>
      </c>
      <c r="D154" s="13" t="s">
        <v>131</v>
      </c>
      <c r="E154" s="14"/>
      <c r="F154" s="10">
        <v>60</v>
      </c>
      <c r="G154" s="14">
        <v>26.2</v>
      </c>
      <c r="H154" s="11">
        <f t="shared" si="3"/>
        <v>0.43666666666666665</v>
      </c>
    </row>
    <row r="155" spans="1:8" ht="30" x14ac:dyDescent="0.2">
      <c r="A155" s="12" t="s">
        <v>184</v>
      </c>
      <c r="B155" s="13" t="s">
        <v>62</v>
      </c>
      <c r="C155" s="13" t="s">
        <v>213</v>
      </c>
      <c r="D155" s="13" t="s">
        <v>12</v>
      </c>
      <c r="E155" s="14">
        <v>3366</v>
      </c>
      <c r="F155" s="10">
        <v>337.5</v>
      </c>
      <c r="G155" s="14">
        <v>265.60000000000002</v>
      </c>
      <c r="H155" s="11">
        <f t="shared" si="3"/>
        <v>0.78696296296296298</v>
      </c>
    </row>
    <row r="156" spans="1:8" ht="45" x14ac:dyDescent="0.2">
      <c r="A156" s="12" t="s">
        <v>211</v>
      </c>
      <c r="B156" s="13" t="s">
        <v>62</v>
      </c>
      <c r="C156" s="13" t="s">
        <v>201</v>
      </c>
      <c r="D156" s="13" t="s">
        <v>12</v>
      </c>
      <c r="E156" s="14"/>
      <c r="F156" s="10">
        <v>20</v>
      </c>
      <c r="G156" s="14">
        <v>0</v>
      </c>
      <c r="H156" s="11">
        <f t="shared" si="3"/>
        <v>0</v>
      </c>
    </row>
    <row r="157" spans="1:8" ht="45" x14ac:dyDescent="0.2">
      <c r="A157" s="12" t="s">
        <v>211</v>
      </c>
      <c r="B157" s="13" t="s">
        <v>62</v>
      </c>
      <c r="C157" s="13" t="s">
        <v>201</v>
      </c>
      <c r="D157" s="13" t="s">
        <v>132</v>
      </c>
      <c r="E157" s="14"/>
      <c r="F157" s="10">
        <v>95</v>
      </c>
      <c r="G157" s="14">
        <v>124.5</v>
      </c>
      <c r="H157" s="11">
        <f t="shared" si="3"/>
        <v>1.3105263157894738</v>
      </c>
    </row>
    <row r="158" spans="1:8" ht="45" x14ac:dyDescent="0.2">
      <c r="A158" s="12" t="s">
        <v>6</v>
      </c>
      <c r="B158" s="13" t="s">
        <v>62</v>
      </c>
      <c r="C158" s="13" t="s">
        <v>213</v>
      </c>
      <c r="D158" s="13" t="s">
        <v>13</v>
      </c>
      <c r="E158" s="14">
        <v>60</v>
      </c>
      <c r="F158" s="10">
        <v>5</v>
      </c>
      <c r="G158" s="14">
        <v>0</v>
      </c>
      <c r="H158" s="11">
        <f t="shared" si="3"/>
        <v>0</v>
      </c>
    </row>
    <row r="159" spans="1:8" x14ac:dyDescent="0.2">
      <c r="A159" s="19" t="s">
        <v>113</v>
      </c>
      <c r="B159" s="4" t="s">
        <v>112</v>
      </c>
      <c r="C159" s="4"/>
      <c r="D159" s="4"/>
      <c r="E159" s="20"/>
      <c r="F159" s="6">
        <f>SUM(F160:F172)</f>
        <v>6482.4</v>
      </c>
      <c r="G159" s="6">
        <f>SUM(G160:G172)</f>
        <v>7265</v>
      </c>
      <c r="H159" s="21">
        <f t="shared" si="3"/>
        <v>1.1207268912748365</v>
      </c>
    </row>
    <row r="160" spans="1:8" ht="30" x14ac:dyDescent="0.2">
      <c r="A160" s="12" t="s">
        <v>42</v>
      </c>
      <c r="B160" s="13" t="s">
        <v>65</v>
      </c>
      <c r="C160" s="13" t="s">
        <v>66</v>
      </c>
      <c r="D160" s="13" t="s">
        <v>40</v>
      </c>
      <c r="E160" s="14">
        <v>4458.47</v>
      </c>
      <c r="F160" s="10">
        <v>1930.6</v>
      </c>
      <c r="G160" s="14">
        <v>2163.5</v>
      </c>
      <c r="H160" s="21">
        <f t="shared" si="3"/>
        <v>1.1206360716875583</v>
      </c>
    </row>
    <row r="161" spans="1:8" ht="30" x14ac:dyDescent="0.2">
      <c r="A161" s="12" t="s">
        <v>42</v>
      </c>
      <c r="B161" s="13" t="s">
        <v>65</v>
      </c>
      <c r="C161" s="13" t="s">
        <v>66</v>
      </c>
      <c r="D161" s="13" t="s">
        <v>41</v>
      </c>
      <c r="E161" s="14">
        <v>1346.46</v>
      </c>
      <c r="F161" s="10">
        <v>583</v>
      </c>
      <c r="G161" s="14">
        <v>653.4</v>
      </c>
      <c r="H161" s="11">
        <f t="shared" si="3"/>
        <v>1.120754716981132</v>
      </c>
    </row>
    <row r="162" spans="1:8" ht="30" x14ac:dyDescent="0.2">
      <c r="A162" s="12" t="s">
        <v>42</v>
      </c>
      <c r="B162" s="13" t="s">
        <v>65</v>
      </c>
      <c r="C162" s="13" t="s">
        <v>66</v>
      </c>
      <c r="D162" s="13" t="s">
        <v>12</v>
      </c>
      <c r="E162" s="14">
        <v>390.47</v>
      </c>
      <c r="F162" s="10">
        <v>506.2</v>
      </c>
      <c r="G162" s="14">
        <v>1419.4</v>
      </c>
      <c r="H162" s="11">
        <f t="shared" si="3"/>
        <v>2.8040300276570527</v>
      </c>
    </row>
    <row r="163" spans="1:8" ht="30" x14ac:dyDescent="0.2">
      <c r="A163" s="12" t="s">
        <v>42</v>
      </c>
      <c r="B163" s="13" t="s">
        <v>65</v>
      </c>
      <c r="C163" s="13" t="s">
        <v>66</v>
      </c>
      <c r="D163" s="13" t="s">
        <v>13</v>
      </c>
      <c r="E163" s="14">
        <v>70</v>
      </c>
      <c r="F163" s="10">
        <v>1.3</v>
      </c>
      <c r="G163" s="14">
        <v>0</v>
      </c>
      <c r="H163" s="11">
        <f>G163/F163</f>
        <v>0</v>
      </c>
    </row>
    <row r="164" spans="1:8" ht="30" x14ac:dyDescent="0.2">
      <c r="A164" s="12" t="s">
        <v>146</v>
      </c>
      <c r="B164" s="13" t="s">
        <v>65</v>
      </c>
      <c r="C164" s="13" t="s">
        <v>145</v>
      </c>
      <c r="D164" s="13" t="s">
        <v>12</v>
      </c>
      <c r="E164" s="14"/>
      <c r="F164" s="10">
        <v>65.7</v>
      </c>
      <c r="G164" s="14">
        <v>0</v>
      </c>
      <c r="H164" s="11">
        <f>G164/F164</f>
        <v>0</v>
      </c>
    </row>
    <row r="165" spans="1:8" ht="45" x14ac:dyDescent="0.2">
      <c r="A165" s="12" t="s">
        <v>183</v>
      </c>
      <c r="B165" s="13" t="s">
        <v>67</v>
      </c>
      <c r="C165" s="13" t="s">
        <v>203</v>
      </c>
      <c r="D165" s="13" t="s">
        <v>7</v>
      </c>
      <c r="E165" s="14">
        <v>5872.94</v>
      </c>
      <c r="F165" s="10">
        <v>624.5</v>
      </c>
      <c r="G165" s="14">
        <v>594.9</v>
      </c>
      <c r="H165" s="11">
        <f t="shared" si="3"/>
        <v>0.95260208166533222</v>
      </c>
    </row>
    <row r="166" spans="1:8" ht="45" x14ac:dyDescent="0.2">
      <c r="A166" s="12" t="s">
        <v>183</v>
      </c>
      <c r="B166" s="13" t="s">
        <v>67</v>
      </c>
      <c r="C166" s="13" t="s">
        <v>203</v>
      </c>
      <c r="D166" s="13" t="s">
        <v>11</v>
      </c>
      <c r="E166" s="14"/>
      <c r="F166" s="10">
        <v>12.5</v>
      </c>
      <c r="G166" s="14">
        <v>0</v>
      </c>
      <c r="H166" s="11">
        <f t="shared" si="3"/>
        <v>0</v>
      </c>
    </row>
    <row r="167" spans="1:8" ht="45" x14ac:dyDescent="0.2">
      <c r="A167" s="12" t="s">
        <v>183</v>
      </c>
      <c r="B167" s="13" t="s">
        <v>67</v>
      </c>
      <c r="C167" s="13" t="s">
        <v>203</v>
      </c>
      <c r="D167" s="13" t="s">
        <v>8</v>
      </c>
      <c r="E167" s="14">
        <v>1773.63</v>
      </c>
      <c r="F167" s="10">
        <v>188.6</v>
      </c>
      <c r="G167" s="14">
        <v>179.7</v>
      </c>
      <c r="H167" s="11">
        <f t="shared" si="3"/>
        <v>0.95281018027571573</v>
      </c>
    </row>
    <row r="168" spans="1:8" ht="30" x14ac:dyDescent="0.2">
      <c r="A168" s="12" t="s">
        <v>184</v>
      </c>
      <c r="B168" s="13" t="s">
        <v>67</v>
      </c>
      <c r="C168" s="13" t="s">
        <v>204</v>
      </c>
      <c r="D168" s="13" t="s">
        <v>7</v>
      </c>
      <c r="E168" s="14"/>
      <c r="F168" s="10">
        <v>1494.8</v>
      </c>
      <c r="G168" s="14">
        <v>1485.9</v>
      </c>
      <c r="H168" s="11">
        <f t="shared" si="3"/>
        <v>0.99404602622424409</v>
      </c>
    </row>
    <row r="169" spans="1:8" ht="30" x14ac:dyDescent="0.2">
      <c r="A169" s="12" t="s">
        <v>184</v>
      </c>
      <c r="B169" s="13" t="s">
        <v>67</v>
      </c>
      <c r="C169" s="13" t="s">
        <v>204</v>
      </c>
      <c r="D169" s="13" t="s">
        <v>8</v>
      </c>
      <c r="E169" s="14"/>
      <c r="F169" s="10">
        <v>451.4</v>
      </c>
      <c r="G169" s="14">
        <v>448.1</v>
      </c>
      <c r="H169" s="11">
        <f t="shared" si="3"/>
        <v>0.99268941072219774</v>
      </c>
    </row>
    <row r="170" spans="1:8" ht="45" x14ac:dyDescent="0.2">
      <c r="A170" s="12" t="s">
        <v>6</v>
      </c>
      <c r="B170" s="13" t="s">
        <v>67</v>
      </c>
      <c r="C170" s="13" t="s">
        <v>68</v>
      </c>
      <c r="D170" s="13" t="s">
        <v>12</v>
      </c>
      <c r="E170" s="14">
        <v>929</v>
      </c>
      <c r="F170" s="10">
        <v>7.5</v>
      </c>
      <c r="G170" s="14">
        <v>0</v>
      </c>
      <c r="H170" s="11">
        <f t="shared" si="3"/>
        <v>0</v>
      </c>
    </row>
    <row r="171" spans="1:8" ht="30" x14ac:dyDescent="0.2">
      <c r="A171" s="12" t="s">
        <v>184</v>
      </c>
      <c r="B171" s="13" t="s">
        <v>67</v>
      </c>
      <c r="C171" s="13" t="s">
        <v>204</v>
      </c>
      <c r="D171" s="13" t="s">
        <v>12</v>
      </c>
      <c r="E171" s="14"/>
      <c r="F171" s="10">
        <v>613.79999999999995</v>
      </c>
      <c r="G171" s="14">
        <v>320.10000000000002</v>
      </c>
      <c r="H171" s="11">
        <f t="shared" si="3"/>
        <v>0.52150537634408611</v>
      </c>
    </row>
    <row r="172" spans="1:8" ht="30" x14ac:dyDescent="0.2">
      <c r="A172" s="12" t="s">
        <v>184</v>
      </c>
      <c r="B172" s="13" t="s">
        <v>67</v>
      </c>
      <c r="C172" s="13" t="s">
        <v>204</v>
      </c>
      <c r="D172" s="13" t="s">
        <v>14</v>
      </c>
      <c r="E172" s="14"/>
      <c r="F172" s="10">
        <v>2.5</v>
      </c>
      <c r="G172" s="14">
        <v>0</v>
      </c>
      <c r="H172" s="11">
        <f t="shared" si="3"/>
        <v>0</v>
      </c>
    </row>
    <row r="173" spans="1:8" x14ac:dyDescent="0.2">
      <c r="A173" s="19" t="s">
        <v>114</v>
      </c>
      <c r="B173" s="4" t="s">
        <v>115</v>
      </c>
      <c r="C173" s="4"/>
      <c r="D173" s="4"/>
      <c r="E173" s="20"/>
      <c r="F173" s="6">
        <f>SUM(F174:F181)</f>
        <v>10166.999999999998</v>
      </c>
      <c r="G173" s="6">
        <f>SUM(G174:G181)</f>
        <v>10893.499999999998</v>
      </c>
      <c r="H173" s="21">
        <f t="shared" si="3"/>
        <v>1.0714566735516868</v>
      </c>
    </row>
    <row r="174" spans="1:8" ht="30" x14ac:dyDescent="0.2">
      <c r="A174" s="12" t="s">
        <v>71</v>
      </c>
      <c r="B174" s="13" t="s">
        <v>69</v>
      </c>
      <c r="C174" s="13" t="s">
        <v>70</v>
      </c>
      <c r="D174" s="13" t="s">
        <v>72</v>
      </c>
      <c r="E174" s="14">
        <v>2511.54</v>
      </c>
      <c r="F174" s="10">
        <v>1839.6</v>
      </c>
      <c r="G174" s="14">
        <v>1740.2</v>
      </c>
      <c r="H174" s="11">
        <f t="shared" si="3"/>
        <v>0.94596651445966518</v>
      </c>
    </row>
    <row r="175" spans="1:8" ht="90" x14ac:dyDescent="0.2">
      <c r="A175" s="12" t="s">
        <v>75</v>
      </c>
      <c r="B175" s="13" t="s">
        <v>73</v>
      </c>
      <c r="C175" s="13" t="s">
        <v>74</v>
      </c>
      <c r="D175" s="13" t="s">
        <v>124</v>
      </c>
      <c r="E175" s="14">
        <v>12075.2</v>
      </c>
      <c r="F175" s="10">
        <v>3871.7</v>
      </c>
      <c r="G175" s="14">
        <v>4983.5</v>
      </c>
      <c r="H175" s="11">
        <f t="shared" si="3"/>
        <v>1.287160678771599</v>
      </c>
    </row>
    <row r="176" spans="1:8" ht="45" x14ac:dyDescent="0.2">
      <c r="A176" s="12" t="s">
        <v>78</v>
      </c>
      <c r="B176" s="13" t="s">
        <v>73</v>
      </c>
      <c r="C176" s="13" t="s">
        <v>77</v>
      </c>
      <c r="D176" s="13" t="s">
        <v>76</v>
      </c>
      <c r="E176" s="14">
        <v>5831.5</v>
      </c>
      <c r="F176" s="10">
        <v>3294.5</v>
      </c>
      <c r="G176" s="14">
        <v>3043.1</v>
      </c>
      <c r="H176" s="11">
        <f t="shared" si="3"/>
        <v>0.92369100015176808</v>
      </c>
    </row>
    <row r="177" spans="1:8" ht="45" x14ac:dyDescent="0.2">
      <c r="A177" s="12" t="s">
        <v>80</v>
      </c>
      <c r="B177" s="13" t="s">
        <v>73</v>
      </c>
      <c r="C177" s="13" t="s">
        <v>79</v>
      </c>
      <c r="D177" s="13" t="s">
        <v>125</v>
      </c>
      <c r="E177" s="14">
        <v>22</v>
      </c>
      <c r="F177" s="10">
        <v>6</v>
      </c>
      <c r="G177" s="14">
        <v>0</v>
      </c>
      <c r="H177" s="11">
        <f t="shared" si="3"/>
        <v>0</v>
      </c>
    </row>
    <row r="178" spans="1:8" x14ac:dyDescent="0.2">
      <c r="A178" s="12" t="s">
        <v>83</v>
      </c>
      <c r="B178" s="13" t="s">
        <v>81</v>
      </c>
      <c r="C178" s="13" t="s">
        <v>82</v>
      </c>
      <c r="D178" s="13" t="s">
        <v>7</v>
      </c>
      <c r="E178" s="14">
        <v>2360.98</v>
      </c>
      <c r="F178" s="10">
        <v>669.4</v>
      </c>
      <c r="G178" s="14">
        <v>675.9</v>
      </c>
      <c r="H178" s="11">
        <f t="shared" si="3"/>
        <v>1.0097101882282642</v>
      </c>
    </row>
    <row r="179" spans="1:8" x14ac:dyDescent="0.2">
      <c r="A179" s="12" t="s">
        <v>83</v>
      </c>
      <c r="B179" s="13" t="s">
        <v>81</v>
      </c>
      <c r="C179" s="13" t="s">
        <v>82</v>
      </c>
      <c r="D179" s="13" t="s">
        <v>8</v>
      </c>
      <c r="E179" s="14">
        <v>712.72</v>
      </c>
      <c r="F179" s="10">
        <v>202.2</v>
      </c>
      <c r="G179" s="14">
        <v>197.4</v>
      </c>
      <c r="H179" s="11">
        <f t="shared" si="3"/>
        <v>0.97626112759643924</v>
      </c>
    </row>
    <row r="180" spans="1:8" ht="30" x14ac:dyDescent="0.2">
      <c r="A180" s="12" t="s">
        <v>85</v>
      </c>
      <c r="B180" s="13" t="s">
        <v>81</v>
      </c>
      <c r="C180" s="13" t="s">
        <v>84</v>
      </c>
      <c r="D180" s="13" t="s">
        <v>7</v>
      </c>
      <c r="E180" s="14">
        <v>636.02</v>
      </c>
      <c r="F180" s="10">
        <v>217.8</v>
      </c>
      <c r="G180" s="14">
        <v>194.6</v>
      </c>
      <c r="H180" s="11">
        <f t="shared" si="3"/>
        <v>0.89348025711662071</v>
      </c>
    </row>
    <row r="181" spans="1:8" ht="30" x14ac:dyDescent="0.2">
      <c r="A181" s="12" t="s">
        <v>85</v>
      </c>
      <c r="B181" s="13" t="s">
        <v>81</v>
      </c>
      <c r="C181" s="13" t="s">
        <v>84</v>
      </c>
      <c r="D181" s="13" t="s">
        <v>8</v>
      </c>
      <c r="E181" s="14">
        <v>192.08</v>
      </c>
      <c r="F181" s="10">
        <v>65.8</v>
      </c>
      <c r="G181" s="14">
        <v>58.8</v>
      </c>
      <c r="H181" s="11">
        <f t="shared" si="3"/>
        <v>0.8936170212765957</v>
      </c>
    </row>
    <row r="182" spans="1:8" x14ac:dyDescent="0.2">
      <c r="A182" s="19" t="s">
        <v>116</v>
      </c>
      <c r="B182" s="4" t="s">
        <v>117</v>
      </c>
      <c r="C182" s="4"/>
      <c r="D182" s="4"/>
      <c r="E182" s="20"/>
      <c r="F182" s="6">
        <f>SUM(F183:F203)</f>
        <v>21894.399999999998</v>
      </c>
      <c r="G182" s="6">
        <f>SUM(G183:G203)</f>
        <v>20756.099999999995</v>
      </c>
      <c r="H182" s="21">
        <f t="shared" si="3"/>
        <v>0.94800953668517962</v>
      </c>
    </row>
    <row r="183" spans="1:8" ht="30" x14ac:dyDescent="0.2">
      <c r="A183" s="12" t="s">
        <v>42</v>
      </c>
      <c r="B183" s="13" t="s">
        <v>89</v>
      </c>
      <c r="C183" s="13" t="s">
        <v>86</v>
      </c>
      <c r="D183" s="13" t="s">
        <v>40</v>
      </c>
      <c r="E183" s="14">
        <v>13392.67</v>
      </c>
      <c r="F183" s="10">
        <v>11238.1</v>
      </c>
      <c r="G183" s="14">
        <v>10936.5</v>
      </c>
      <c r="H183" s="11">
        <f t="shared" si="3"/>
        <v>0.97316272323613418</v>
      </c>
    </row>
    <row r="184" spans="1:8" ht="30" x14ac:dyDescent="0.2">
      <c r="A184" s="12" t="s">
        <v>42</v>
      </c>
      <c r="B184" s="13" t="s">
        <v>89</v>
      </c>
      <c r="C184" s="13" t="s">
        <v>86</v>
      </c>
      <c r="D184" s="13" t="s">
        <v>87</v>
      </c>
      <c r="E184" s="14">
        <v>175</v>
      </c>
      <c r="F184" s="10">
        <v>245</v>
      </c>
      <c r="G184" s="14">
        <v>186.4</v>
      </c>
      <c r="H184" s="11">
        <f t="shared" si="3"/>
        <v>0.76081632653061226</v>
      </c>
    </row>
    <row r="185" spans="1:8" ht="30" x14ac:dyDescent="0.2">
      <c r="A185" s="12" t="s">
        <v>42</v>
      </c>
      <c r="B185" s="13" t="s">
        <v>89</v>
      </c>
      <c r="C185" s="13" t="s">
        <v>86</v>
      </c>
      <c r="D185" s="13" t="s">
        <v>88</v>
      </c>
      <c r="E185" s="14">
        <v>795</v>
      </c>
      <c r="F185" s="10">
        <v>557.5</v>
      </c>
      <c r="G185" s="14">
        <v>436.3</v>
      </c>
      <c r="H185" s="11">
        <f t="shared" si="3"/>
        <v>0.78260089686098655</v>
      </c>
    </row>
    <row r="186" spans="1:8" ht="30" x14ac:dyDescent="0.2">
      <c r="A186" s="12" t="s">
        <v>42</v>
      </c>
      <c r="B186" s="13" t="s">
        <v>89</v>
      </c>
      <c r="C186" s="13" t="s">
        <v>86</v>
      </c>
      <c r="D186" s="13" t="s">
        <v>41</v>
      </c>
      <c r="E186" s="14">
        <v>4044.59</v>
      </c>
      <c r="F186" s="10">
        <v>3393.9</v>
      </c>
      <c r="G186" s="14">
        <v>3302.8</v>
      </c>
      <c r="H186" s="11">
        <f t="shared" si="3"/>
        <v>0.9731577241521554</v>
      </c>
    </row>
    <row r="187" spans="1:8" x14ac:dyDescent="0.2">
      <c r="A187" s="12"/>
      <c r="B187" s="13" t="s">
        <v>89</v>
      </c>
      <c r="C187" s="13" t="s">
        <v>86</v>
      </c>
      <c r="D187" s="13" t="s">
        <v>131</v>
      </c>
      <c r="E187" s="14"/>
      <c r="F187" s="10">
        <v>11.3</v>
      </c>
      <c r="G187" s="14">
        <v>0</v>
      </c>
      <c r="H187" s="11">
        <f t="shared" si="3"/>
        <v>0</v>
      </c>
    </row>
    <row r="188" spans="1:8" ht="30" x14ac:dyDescent="0.2">
      <c r="A188" s="12" t="s">
        <v>42</v>
      </c>
      <c r="B188" s="13" t="s">
        <v>89</v>
      </c>
      <c r="C188" s="13" t="s">
        <v>86</v>
      </c>
      <c r="D188" s="13" t="s">
        <v>12</v>
      </c>
      <c r="E188" s="14">
        <v>2979.1</v>
      </c>
      <c r="F188" s="10">
        <v>2661.3</v>
      </c>
      <c r="G188" s="14">
        <v>2435.6999999999998</v>
      </c>
      <c r="H188" s="11">
        <f t="shared" si="3"/>
        <v>0.91522939916582113</v>
      </c>
    </row>
    <row r="189" spans="1:8" ht="45" x14ac:dyDescent="0.2">
      <c r="A189" s="12" t="s">
        <v>211</v>
      </c>
      <c r="B189" s="13" t="s">
        <v>89</v>
      </c>
      <c r="C189" s="13" t="s">
        <v>205</v>
      </c>
      <c r="D189" s="13" t="s">
        <v>12</v>
      </c>
      <c r="E189" s="14"/>
      <c r="F189" s="10">
        <v>85</v>
      </c>
      <c r="G189" s="14">
        <v>35.200000000000003</v>
      </c>
      <c r="H189" s="11">
        <f t="shared" si="3"/>
        <v>0.41411764705882359</v>
      </c>
    </row>
    <row r="190" spans="1:8" ht="45" x14ac:dyDescent="0.2">
      <c r="A190" s="12" t="s">
        <v>211</v>
      </c>
      <c r="B190" s="13" t="s">
        <v>89</v>
      </c>
      <c r="C190" s="13" t="s">
        <v>205</v>
      </c>
      <c r="D190" s="13" t="s">
        <v>132</v>
      </c>
      <c r="E190" s="14"/>
      <c r="F190" s="10">
        <v>1175</v>
      </c>
      <c r="G190" s="14">
        <v>1584.1</v>
      </c>
      <c r="H190" s="11">
        <f t="shared" si="3"/>
        <v>1.3481702127659574</v>
      </c>
    </row>
    <row r="191" spans="1:8" ht="30" x14ac:dyDescent="0.2">
      <c r="A191" s="12" t="s">
        <v>42</v>
      </c>
      <c r="B191" s="13" t="s">
        <v>89</v>
      </c>
      <c r="C191" s="13" t="s">
        <v>86</v>
      </c>
      <c r="D191" s="13" t="s">
        <v>143</v>
      </c>
      <c r="E191" s="14"/>
      <c r="F191" s="10">
        <v>12.5</v>
      </c>
      <c r="G191" s="14">
        <v>0</v>
      </c>
      <c r="H191" s="11">
        <f t="shared" si="3"/>
        <v>0</v>
      </c>
    </row>
    <row r="192" spans="1:8" ht="30" x14ac:dyDescent="0.2">
      <c r="A192" s="12" t="s">
        <v>42</v>
      </c>
      <c r="B192" s="13" t="s">
        <v>89</v>
      </c>
      <c r="C192" s="13" t="s">
        <v>86</v>
      </c>
      <c r="D192" s="13" t="s">
        <v>13</v>
      </c>
      <c r="E192" s="14">
        <v>801.2</v>
      </c>
      <c r="F192" s="10">
        <v>779.9</v>
      </c>
      <c r="G192" s="14">
        <v>748.4</v>
      </c>
      <c r="H192" s="11">
        <f t="shared" si="3"/>
        <v>0.95961020643672268</v>
      </c>
    </row>
    <row r="193" spans="1:8" ht="30" x14ac:dyDescent="0.2">
      <c r="A193" s="12" t="s">
        <v>42</v>
      </c>
      <c r="B193" s="13" t="s">
        <v>89</v>
      </c>
      <c r="C193" s="13" t="s">
        <v>86</v>
      </c>
      <c r="D193" s="13" t="s">
        <v>14</v>
      </c>
      <c r="E193" s="14">
        <v>70</v>
      </c>
      <c r="F193" s="10">
        <v>0.3</v>
      </c>
      <c r="G193" s="14">
        <v>0.3</v>
      </c>
      <c r="H193" s="11">
        <f t="shared" si="3"/>
        <v>1</v>
      </c>
    </row>
    <row r="194" spans="1:8" ht="30" x14ac:dyDescent="0.2">
      <c r="A194" s="12" t="s">
        <v>42</v>
      </c>
      <c r="B194" s="13" t="s">
        <v>89</v>
      </c>
      <c r="C194" s="13" t="s">
        <v>86</v>
      </c>
      <c r="D194" s="13" t="s">
        <v>15</v>
      </c>
      <c r="E194" s="14"/>
      <c r="F194" s="10">
        <v>2.5</v>
      </c>
      <c r="G194" s="14">
        <v>0</v>
      </c>
      <c r="H194" s="11"/>
    </row>
    <row r="195" spans="1:8" ht="120" x14ac:dyDescent="0.2">
      <c r="A195" s="18" t="s">
        <v>91</v>
      </c>
      <c r="B195" s="13" t="s">
        <v>89</v>
      </c>
      <c r="C195" s="13" t="s">
        <v>90</v>
      </c>
      <c r="D195" s="13" t="s">
        <v>28</v>
      </c>
      <c r="E195" s="14">
        <v>200</v>
      </c>
      <c r="F195" s="10">
        <v>125</v>
      </c>
      <c r="G195" s="14">
        <v>60</v>
      </c>
      <c r="H195" s="11">
        <f t="shared" si="3"/>
        <v>0.48</v>
      </c>
    </row>
    <row r="196" spans="1:8" ht="45" x14ac:dyDescent="0.2">
      <c r="A196" s="12" t="s">
        <v>183</v>
      </c>
      <c r="B196" s="13" t="s">
        <v>92</v>
      </c>
      <c r="C196" s="13" t="s">
        <v>206</v>
      </c>
      <c r="D196" s="13" t="s">
        <v>7</v>
      </c>
      <c r="E196" s="14">
        <v>736.75</v>
      </c>
      <c r="F196" s="10">
        <v>484.1</v>
      </c>
      <c r="G196" s="14">
        <v>503.8</v>
      </c>
      <c r="H196" s="11">
        <f t="shared" si="3"/>
        <v>1.0406940714728361</v>
      </c>
    </row>
    <row r="197" spans="1:8" ht="45" x14ac:dyDescent="0.2">
      <c r="A197" s="12" t="s">
        <v>183</v>
      </c>
      <c r="B197" s="13" t="s">
        <v>92</v>
      </c>
      <c r="C197" s="13" t="s">
        <v>206</v>
      </c>
      <c r="D197" s="13" t="s">
        <v>8</v>
      </c>
      <c r="E197" s="14">
        <v>222.5</v>
      </c>
      <c r="F197" s="10">
        <v>146.19999999999999</v>
      </c>
      <c r="G197" s="14">
        <v>150.9</v>
      </c>
      <c r="H197" s="11">
        <f t="shared" si="3"/>
        <v>1.0321477428180577</v>
      </c>
    </row>
    <row r="198" spans="1:8" ht="30" x14ac:dyDescent="0.2">
      <c r="A198" s="12" t="s">
        <v>184</v>
      </c>
      <c r="B198" s="13" t="s">
        <v>92</v>
      </c>
      <c r="C198" s="13" t="s">
        <v>207</v>
      </c>
      <c r="D198" s="13" t="s">
        <v>7</v>
      </c>
      <c r="E198" s="14"/>
      <c r="F198" s="10">
        <v>198.9</v>
      </c>
      <c r="G198" s="14">
        <v>199.6</v>
      </c>
      <c r="H198" s="11">
        <f t="shared" si="3"/>
        <v>1.0035193564605329</v>
      </c>
    </row>
    <row r="199" spans="1:8" ht="30" x14ac:dyDescent="0.2">
      <c r="A199" s="12" t="s">
        <v>184</v>
      </c>
      <c r="B199" s="13" t="s">
        <v>92</v>
      </c>
      <c r="C199" s="13" t="s">
        <v>207</v>
      </c>
      <c r="D199" s="13" t="s">
        <v>8</v>
      </c>
      <c r="E199" s="14"/>
      <c r="F199" s="10">
        <v>60.1</v>
      </c>
      <c r="G199" s="14">
        <v>59.1</v>
      </c>
      <c r="H199" s="11">
        <f t="shared" si="3"/>
        <v>0.98336106489184694</v>
      </c>
    </row>
    <row r="200" spans="1:8" ht="30" x14ac:dyDescent="0.2">
      <c r="A200" s="12" t="s">
        <v>184</v>
      </c>
      <c r="B200" s="13" t="s">
        <v>92</v>
      </c>
      <c r="C200" s="13" t="s">
        <v>207</v>
      </c>
      <c r="D200" s="13" t="s">
        <v>12</v>
      </c>
      <c r="E200" s="14"/>
      <c r="F200" s="10">
        <v>686.7</v>
      </c>
      <c r="G200" s="14">
        <v>94.3</v>
      </c>
      <c r="H200" s="11">
        <f t="shared" si="3"/>
        <v>0.13732343090141255</v>
      </c>
    </row>
    <row r="201" spans="1:8" ht="45" x14ac:dyDescent="0.2">
      <c r="A201" s="12" t="s">
        <v>6</v>
      </c>
      <c r="B201" s="13" t="s">
        <v>92</v>
      </c>
      <c r="C201" s="13" t="s">
        <v>93</v>
      </c>
      <c r="D201" s="13" t="s">
        <v>12</v>
      </c>
      <c r="E201" s="14"/>
      <c r="F201" s="10">
        <v>5</v>
      </c>
      <c r="G201" s="14">
        <v>0</v>
      </c>
      <c r="H201" s="11">
        <f t="shared" si="3"/>
        <v>0</v>
      </c>
    </row>
    <row r="202" spans="1:8" ht="45" x14ac:dyDescent="0.2">
      <c r="A202" s="12" t="s">
        <v>211</v>
      </c>
      <c r="B202" s="13" t="s">
        <v>92</v>
      </c>
      <c r="C202" s="13" t="s">
        <v>208</v>
      </c>
      <c r="D202" s="13" t="s">
        <v>132</v>
      </c>
      <c r="E202" s="14"/>
      <c r="F202" s="10">
        <v>17.5</v>
      </c>
      <c r="G202" s="14">
        <v>3.1</v>
      </c>
      <c r="H202" s="11">
        <f t="shared" si="3"/>
        <v>0.17714285714285716</v>
      </c>
    </row>
    <row r="203" spans="1:8" ht="45" x14ac:dyDescent="0.2">
      <c r="A203" s="12" t="s">
        <v>6</v>
      </c>
      <c r="B203" s="13" t="s">
        <v>92</v>
      </c>
      <c r="C203" s="13" t="s">
        <v>207</v>
      </c>
      <c r="D203" s="13" t="s">
        <v>13</v>
      </c>
      <c r="E203" s="14"/>
      <c r="F203" s="10">
        <v>8.6</v>
      </c>
      <c r="G203" s="14">
        <v>19.600000000000001</v>
      </c>
      <c r="H203" s="11">
        <f t="shared" si="3"/>
        <v>2.2790697674418605</v>
      </c>
    </row>
    <row r="204" spans="1:8" x14ac:dyDescent="0.2">
      <c r="A204" s="19" t="s">
        <v>118</v>
      </c>
      <c r="B204" s="4" t="s">
        <v>119</v>
      </c>
      <c r="C204" s="4"/>
      <c r="D204" s="4"/>
      <c r="E204" s="20"/>
      <c r="F204" s="6">
        <f>F205+F206+F207+F208+F209+F210</f>
        <v>2199.6999999999998</v>
      </c>
      <c r="G204" s="6">
        <f>G205+G206+G207+G208+G209+G210</f>
        <v>1466.8999999999999</v>
      </c>
      <c r="H204" s="11">
        <f t="shared" si="3"/>
        <v>0.66686366322680368</v>
      </c>
    </row>
    <row r="205" spans="1:8" ht="30" x14ac:dyDescent="0.2">
      <c r="A205" s="12" t="s">
        <v>42</v>
      </c>
      <c r="B205" s="13" t="s">
        <v>94</v>
      </c>
      <c r="C205" s="13" t="s">
        <v>95</v>
      </c>
      <c r="D205" s="13" t="s">
        <v>40</v>
      </c>
      <c r="E205" s="14">
        <v>2597.88</v>
      </c>
      <c r="F205" s="10">
        <v>1160</v>
      </c>
      <c r="G205" s="14">
        <v>975.6</v>
      </c>
      <c r="H205" s="11">
        <f t="shared" si="3"/>
        <v>0.84103448275862069</v>
      </c>
    </row>
    <row r="206" spans="1:8" ht="30" x14ac:dyDescent="0.2">
      <c r="A206" s="12" t="s">
        <v>42</v>
      </c>
      <c r="B206" s="13" t="s">
        <v>94</v>
      </c>
      <c r="C206" s="13" t="s">
        <v>95</v>
      </c>
      <c r="D206" s="13" t="s">
        <v>41</v>
      </c>
      <c r="E206" s="14">
        <v>784.56</v>
      </c>
      <c r="F206" s="10">
        <v>350.3</v>
      </c>
      <c r="G206" s="14">
        <v>294</v>
      </c>
      <c r="H206" s="11">
        <f t="shared" si="3"/>
        <v>0.83928061661433051</v>
      </c>
    </row>
    <row r="207" spans="1:8" ht="30" x14ac:dyDescent="0.2">
      <c r="A207" s="12" t="s">
        <v>42</v>
      </c>
      <c r="B207" s="13" t="s">
        <v>94</v>
      </c>
      <c r="C207" s="13" t="s">
        <v>95</v>
      </c>
      <c r="D207" s="13" t="s">
        <v>12</v>
      </c>
      <c r="E207" s="14">
        <v>1476.19</v>
      </c>
      <c r="F207" s="10">
        <v>681.3</v>
      </c>
      <c r="G207" s="14">
        <v>197.1</v>
      </c>
      <c r="H207" s="11">
        <f t="shared" si="3"/>
        <v>0.28929986789960371</v>
      </c>
    </row>
    <row r="208" spans="1:8" ht="45" x14ac:dyDescent="0.2">
      <c r="A208" s="12" t="s">
        <v>211</v>
      </c>
      <c r="B208" s="13" t="s">
        <v>94</v>
      </c>
      <c r="C208" s="13" t="s">
        <v>209</v>
      </c>
      <c r="D208" s="13" t="s">
        <v>132</v>
      </c>
      <c r="E208" s="14"/>
      <c r="F208" s="10">
        <v>5</v>
      </c>
      <c r="G208" s="14">
        <v>0</v>
      </c>
      <c r="H208" s="11">
        <f t="shared" si="3"/>
        <v>0</v>
      </c>
    </row>
    <row r="209" spans="1:8" ht="30" x14ac:dyDescent="0.2">
      <c r="A209" s="12" t="s">
        <v>42</v>
      </c>
      <c r="B209" s="13" t="s">
        <v>94</v>
      </c>
      <c r="C209" s="13" t="s">
        <v>95</v>
      </c>
      <c r="D209" s="13" t="s">
        <v>14</v>
      </c>
      <c r="E209" s="14"/>
      <c r="F209" s="10">
        <v>0.2</v>
      </c>
      <c r="G209" s="14">
        <v>0</v>
      </c>
      <c r="H209" s="11">
        <f t="shared" si="3"/>
        <v>0</v>
      </c>
    </row>
    <row r="210" spans="1:8" ht="30" x14ac:dyDescent="0.2">
      <c r="A210" s="12" t="s">
        <v>42</v>
      </c>
      <c r="B210" s="13" t="s">
        <v>94</v>
      </c>
      <c r="C210" s="13" t="s">
        <v>95</v>
      </c>
      <c r="D210" s="13" t="s">
        <v>13</v>
      </c>
      <c r="E210" s="14">
        <v>126.52</v>
      </c>
      <c r="F210" s="10">
        <v>2.9</v>
      </c>
      <c r="G210" s="14">
        <v>0.2</v>
      </c>
      <c r="H210" s="11">
        <f t="shared" si="3"/>
        <v>6.8965517241379309E-2</v>
      </c>
    </row>
    <row r="211" spans="1:8" s="22" customFormat="1" ht="28.5" x14ac:dyDescent="0.2">
      <c r="A211" s="19" t="s">
        <v>97</v>
      </c>
      <c r="B211" s="4" t="s">
        <v>96</v>
      </c>
      <c r="C211" s="4" t="s">
        <v>138</v>
      </c>
      <c r="D211" s="4" t="s">
        <v>98</v>
      </c>
      <c r="E211" s="20">
        <v>30389.84</v>
      </c>
      <c r="F211" s="6">
        <v>16821.3</v>
      </c>
      <c r="G211" s="20">
        <v>1300</v>
      </c>
      <c r="H211" s="21">
        <f t="shared" si="3"/>
        <v>7.7282968617169906E-2</v>
      </c>
    </row>
  </sheetData>
  <mergeCells count="2">
    <mergeCell ref="A1:J3"/>
    <mergeCell ref="A4:H4"/>
  </mergeCells>
  <pageMargins left="0.25" right="0.25" top="0.75" bottom="0.75" header="0.3" footer="0.3"/>
  <pageSetup paperSize="9" orientation="portrait" r:id="rId1"/>
  <headerFooter alignWithMargins="0">
    <oddFooter>&amp;C&amp;"Times New Roman"&amp;10Бюджет Чегемского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Гелястанов</dc:creator>
  <dc:description>POI HSSF rep:2.45.0.101</dc:description>
  <cp:lastModifiedBy>ГЕЛЯСТАНОВ</cp:lastModifiedBy>
  <cp:lastPrinted>2024-05-16T06:02:44Z</cp:lastPrinted>
  <dcterms:created xsi:type="dcterms:W3CDTF">2018-07-03T12:57:30Z</dcterms:created>
  <dcterms:modified xsi:type="dcterms:W3CDTF">2024-05-17T07:48:30Z</dcterms:modified>
</cp:coreProperties>
</file>